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55" windowWidth="15480" windowHeight="11280" activeTab="0"/>
  </bookViews>
  <sheets>
    <sheet name="тариф вода и водоотведение " sheetId="1" r:id="rId1"/>
  </sheets>
  <externalReferences>
    <externalReference r:id="rId4"/>
    <externalReference r:id="rId5"/>
    <externalReference r:id="rId6"/>
    <externalReference r:id="rId7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Titles_2">#REF!</definedName>
    <definedName name="Excel_BuiltIn_Print_Titles_21">#REF!</definedName>
    <definedName name="Excel_BuiltIn_Print_Titles_4">#REF!</definedName>
    <definedName name="Excel_BuiltIn_Print_Titles_5">#REF!</definedName>
    <definedName name="fil">'[1]Титульный'!$F$15</definedName>
    <definedName name="org">'[1]Титульный'!$F$13</definedName>
    <definedName name="vid_top">'[1]Справочники'!$C$45:$C$61</definedName>
    <definedName name="В123">#REF!</definedName>
    <definedName name="ооо">'[4]Справочники'!$C$45:$C$61</definedName>
  </definedNames>
  <calcPr fullCalcOnLoad="1" fullPrecision="0"/>
</workbook>
</file>

<file path=xl/sharedStrings.xml><?xml version="1.0" encoding="utf-8"?>
<sst xmlns="http://schemas.openxmlformats.org/spreadsheetml/2006/main" count="154" uniqueCount="118">
  <si>
    <t>Наименование</t>
  </si>
  <si>
    <t>Норматив</t>
  </si>
  <si>
    <t xml:space="preserve">Тариф </t>
  </si>
  <si>
    <t>Тариф</t>
  </si>
  <si>
    <t>Стандарт</t>
  </si>
  <si>
    <t>организации</t>
  </si>
  <si>
    <t>для населения</t>
  </si>
  <si>
    <t>ОКК</t>
  </si>
  <si>
    <t>уровня платежа</t>
  </si>
  <si>
    <t>коммунального</t>
  </si>
  <si>
    <t>комплекса</t>
  </si>
  <si>
    <t>%</t>
  </si>
  <si>
    <t>дома с приборами учёта</t>
  </si>
  <si>
    <t>Котельничское Муниципальное предприятие "Горводоканал"</t>
  </si>
  <si>
    <t>Водоотведение</t>
  </si>
  <si>
    <t xml:space="preserve">потребления </t>
  </si>
  <si>
    <t>в жилых помещениях</t>
  </si>
  <si>
    <t>м3/чел</t>
  </si>
  <si>
    <t>холодное водоснабжение</t>
  </si>
  <si>
    <t>1-этажные многоквартирные и жилые дома с водопользованием из водозаборных колонок</t>
  </si>
  <si>
    <t>1-этажные многоквартирные и жилые дома с водопользованием из водозаборных колонок(с одн)</t>
  </si>
  <si>
    <t>2-этажные многоквартирные и жилые дома с водопользованием из водозаборных колонок</t>
  </si>
  <si>
    <t>2-этажные многоквартирные и жилые дома с водопользованием из водозаборных колонок(с одн)</t>
  </si>
  <si>
    <t>1-этажные многоквартирные  и жилые дома с холодным водоснабжением без  водоотведения,  оборудованные раковинами</t>
  </si>
  <si>
    <t>1-этажные многоквартирные  и жилые дома с холодным водоснабжением без  водоотведения,  оборудованные раковинами (с одн)</t>
  </si>
  <si>
    <t xml:space="preserve">2-этажные многоквартирные  и жилые дома с холодным водоснабжением без  водоотведения,  оборудованные раковинами </t>
  </si>
  <si>
    <t>2-этажные многоквартирные  и жилые дома с холодным водоснабжением без  водоотведения,  оборудованные раковинами (с одн)</t>
  </si>
  <si>
    <t>1-этажные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</t>
  </si>
  <si>
    <t>1-этажные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(с одн)</t>
  </si>
  <si>
    <t xml:space="preserve"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</t>
  </si>
  <si>
    <t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(с одн)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</si>
  <si>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</si>
  <si>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кухонными( с одн)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</si>
  <si>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</si>
  <si>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кухонными(с одн)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</si>
  <si>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</si>
  <si>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</si>
  <si>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унитазами(с одн)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</si>
  <si>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 с одн)</t>
  </si>
  <si>
    <t>1-этажные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</t>
  </si>
  <si>
    <t>1-этажные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унитазами(с одн)</t>
  </si>
  <si>
    <t xml:space="preserve">2-этажные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 </t>
  </si>
  <si>
    <t>2-этажные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 (с одн)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</si>
  <si>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</si>
  <si>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(с одн)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</si>
  <si>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душа( с одн)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</si>
  <si>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</si>
  <si>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</si>
  <si>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душа(с одн)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</si>
  <si>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(с одн)</t>
  </si>
  <si>
    <t xml:space="preserve"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</si>
  <si>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>1-этажные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</si>
  <si>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1-этажные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душем(с одн)</t>
  </si>
  <si>
    <t>1-этажные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</si>
  <si>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 xml:space="preserve"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</t>
  </si>
  <si>
    <t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(с одн)</t>
  </si>
  <si>
    <t>2-этажные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</si>
  <si>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1-этажные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</t>
  </si>
  <si>
    <t>2-этажные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</t>
  </si>
  <si>
    <t>2-этажные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душем(с одн)</t>
  </si>
  <si>
    <t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</si>
  <si>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</si>
  <si>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</si>
  <si>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</si>
  <si>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4-этажные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</si>
  <si>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</si>
  <si>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</si>
  <si>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3-этажные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</si>
  <si>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3-этажные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</si>
  <si>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4-этажные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</si>
  <si>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4-этажные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</si>
  <si>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5-этажные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</si>
  <si>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5-этажные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</si>
  <si>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ООО"Импульс"</t>
  </si>
  <si>
    <t>1-этажные многоквартирные  и жилые дома с холодным водоснабжением без водоотведения, оборудованные   раковинами,</t>
  </si>
  <si>
    <t xml:space="preserve">Нормативы потребления  по холодному и горячему водоснабжению, водоотведению в жилых помещениях в городском округе город Котельнич Кировской области с 1.07.2013 года утверждены  распоряжением Департамента ЖКХ Кировской области от 13.08.2012 № 1-р </t>
  </si>
  <si>
    <t xml:space="preserve"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 </t>
  </si>
  <si>
    <t xml:space="preserve"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</si>
  <si>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4-этажные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</si>
  <si>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</si>
  <si>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3-этажные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</si>
  <si>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 xml:space="preserve">5-этажные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</si>
  <si>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 xml:space="preserve">3-этажные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</t>
  </si>
  <si>
    <t xml:space="preserve">3-этажные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 </t>
  </si>
  <si>
    <t xml:space="preserve">3-этажные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 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</si>
  <si>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 с одн)</t>
  </si>
  <si>
    <t>дома с ОПУ и полностью ИПУ</t>
  </si>
  <si>
    <t>№ вида водопотребления</t>
  </si>
  <si>
    <t xml:space="preserve">1-этажные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 </t>
  </si>
  <si>
    <t>2-этажные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душем(</t>
  </si>
  <si>
    <t>1-этажные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</si>
  <si>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2-этажные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</si>
  <si>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3-этажные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</si>
  <si>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5-этажные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</si>
  <si>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на 1 пол</t>
  </si>
  <si>
    <t>руб</t>
  </si>
  <si>
    <t>на 1 полугод</t>
  </si>
  <si>
    <t>на  1 полуг.</t>
  </si>
  <si>
    <t>1</t>
  </si>
  <si>
    <t>2</t>
  </si>
  <si>
    <t>3</t>
  </si>
  <si>
    <t>4</t>
  </si>
  <si>
    <t>5</t>
  </si>
  <si>
    <t>на 2 полугод</t>
  </si>
  <si>
    <t>на 2 пол</t>
  </si>
  <si>
    <t>на  2 полуг.</t>
  </si>
  <si>
    <t>рост</t>
  </si>
  <si>
    <t>тар 2 пол 2019</t>
  </si>
  <si>
    <t>тар 1 пол 2020</t>
  </si>
  <si>
    <t>Тарифы на водоснабжение и водоотведение на 2021 год</t>
  </si>
  <si>
    <t>1 полугодие 2021</t>
  </si>
  <si>
    <t>2 полугодие 2021</t>
  </si>
  <si>
    <t>7</t>
  </si>
  <si>
    <t>8</t>
  </si>
  <si>
    <t>9</t>
  </si>
  <si>
    <t>Тариф на водоснабжение и водоотведение для МП "Горводоканал" на 2021 год утверждены решением правления РСТ Кировской области № 38/51-кс-2019 от 30.10.2018  с изм. № 38/38-кс-2021 от 01.12.2020</t>
  </si>
  <si>
    <t xml:space="preserve">Тариф на водоснабжение  для ООО "Импульс" на 2021 год утвержден решением правления РСТ Кировской области от 30.10.2018 № 38/52-кс-2019 с изм № 31/26-кс-2021 от 13.10.2020 </t>
  </si>
  <si>
    <t xml:space="preserve">Стандарт  уровня платежей граждан с 01.01.2021 по 31.12.2021 года утвержден решением Котельничской городской Думы №  10     от 27.01.2021г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</si>
</sst>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"/>
    <numFmt numFmtId="168" formatCode="0.000"/>
    <numFmt numFmtId="169" formatCode="0.00000"/>
    <numFmt numFmtId="170" formatCode="#,##0.0000"/>
    <numFmt numFmtId="171" formatCode="#,##0.00000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10" xfId="0" applyNumberFormat="1" applyFont="1" applyFill="1" applyBorder="1" applyAlignment="1">
      <alignment vertical="top" wrapText="1"/>
    </xf>
    <xf numFmtId="0" fontId="25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locked="0"/>
    </xf>
    <xf numFmtId="49" fontId="27" fillId="24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Alignment="1" applyProtection="1">
      <alignment/>
      <protection locked="0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 wrapText="1"/>
    </xf>
    <xf numFmtId="0" fontId="27" fillId="24" borderId="0" xfId="0" applyFont="1" applyFill="1" applyAlignment="1">
      <alignment horizontal="center" vertical="top"/>
    </xf>
    <xf numFmtId="0" fontId="21" fillId="24" borderId="10" xfId="0" applyFont="1" applyFill="1" applyBorder="1" applyAlignment="1" applyProtection="1">
      <alignment horizontal="center" vertical="top"/>
      <protection locked="0"/>
    </xf>
    <xf numFmtId="0" fontId="21" fillId="24" borderId="10" xfId="0" applyFont="1" applyFill="1" applyBorder="1" applyAlignment="1" applyProtection="1">
      <alignment horizontal="righ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2" fontId="21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2" fontId="21" fillId="24" borderId="12" xfId="0" applyNumberFormat="1" applyFont="1" applyFill="1" applyBorder="1" applyAlignment="1" applyProtection="1">
      <alignment horizontal="center" vertical="center"/>
      <protection locked="0"/>
    </xf>
    <xf numFmtId="2" fontId="2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3" xfId="0" applyFont="1" applyFill="1" applyBorder="1" applyAlignment="1" applyProtection="1">
      <alignment horizontal="center" vertical="center" wrapText="1"/>
      <protection locked="0"/>
    </xf>
    <xf numFmtId="2" fontId="21" fillId="24" borderId="13" xfId="0" applyNumberFormat="1" applyFont="1" applyFill="1" applyBorder="1" applyAlignment="1" applyProtection="1">
      <alignment horizontal="center" vertical="center"/>
      <protection locked="0"/>
    </xf>
    <xf numFmtId="49" fontId="21" fillId="24" borderId="10" xfId="0" applyNumberFormat="1" applyFont="1" applyFill="1" applyBorder="1" applyAlignment="1" applyProtection="1">
      <alignment horizontal="center" vertical="top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/>
      <protection locked="0"/>
    </xf>
    <xf numFmtId="166" fontId="20" fillId="0" borderId="10" xfId="0" applyNumberFormat="1" applyFont="1" applyBorder="1" applyAlignment="1" applyProtection="1">
      <alignment vertical="center"/>
      <protection locked="0"/>
    </xf>
    <xf numFmtId="0" fontId="21" fillId="0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vertical="top" wrapText="1"/>
    </xf>
    <xf numFmtId="0" fontId="22" fillId="0" borderId="0" xfId="0" applyFont="1" applyAlignment="1" applyProtection="1">
      <alignment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2" fontId="21" fillId="0" borderId="10" xfId="0" applyNumberFormat="1" applyFont="1" applyFill="1" applyBorder="1" applyAlignment="1" applyProtection="1">
      <alignment vertical="top"/>
      <protection locked="0"/>
    </xf>
    <xf numFmtId="2" fontId="21" fillId="0" borderId="10" xfId="0" applyNumberFormat="1" applyFont="1" applyFill="1" applyBorder="1" applyAlignment="1">
      <alignment vertical="top"/>
    </xf>
    <xf numFmtId="0" fontId="21" fillId="8" borderId="10" xfId="0" applyFont="1" applyFill="1" applyBorder="1" applyAlignment="1">
      <alignment vertical="top"/>
    </xf>
    <xf numFmtId="166" fontId="20" fillId="0" borderId="10" xfId="0" applyNumberFormat="1" applyFont="1" applyBorder="1" applyAlignment="1" applyProtection="1">
      <alignment vertical="top"/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49" fontId="27" fillId="24" borderId="14" xfId="0" applyNumberFormat="1" applyFont="1" applyFill="1" applyBorder="1" applyAlignment="1" applyProtection="1">
      <alignment horizontal="center" vertical="center"/>
      <protection locked="0"/>
    </xf>
    <xf numFmtId="2" fontId="21" fillId="8" borderId="10" xfId="0" applyNumberFormat="1" applyFont="1" applyFill="1" applyBorder="1" applyAlignment="1" applyProtection="1">
      <alignment vertical="top"/>
      <protection locked="0"/>
    </xf>
    <xf numFmtId="2" fontId="21" fillId="0" borderId="15" xfId="0" applyNumberFormat="1" applyFont="1" applyFill="1" applyBorder="1" applyAlignment="1">
      <alignment vertical="top"/>
    </xf>
    <xf numFmtId="2" fontId="21" fillId="24" borderId="16" xfId="0" applyNumberFormat="1" applyFont="1" applyFill="1" applyBorder="1" applyAlignment="1" applyProtection="1">
      <alignment horizontal="center" vertical="center"/>
      <protection locked="0"/>
    </xf>
    <xf numFmtId="2" fontId="21" fillId="24" borderId="17" xfId="0" applyNumberFormat="1" applyFont="1" applyFill="1" applyBorder="1" applyAlignment="1" applyProtection="1">
      <alignment horizontal="center" vertical="center" wrapText="1"/>
      <protection locked="0"/>
    </xf>
    <xf numFmtId="2" fontId="21" fillId="24" borderId="17" xfId="0" applyNumberFormat="1" applyFont="1" applyFill="1" applyBorder="1" applyAlignment="1" applyProtection="1">
      <alignment horizontal="center" vertical="center"/>
      <protection locked="0"/>
    </xf>
    <xf numFmtId="2" fontId="21" fillId="24" borderId="18" xfId="0" applyNumberFormat="1" applyFont="1" applyFill="1" applyBorder="1" applyAlignment="1" applyProtection="1">
      <alignment horizontal="center" vertical="center"/>
      <protection locked="0"/>
    </xf>
    <xf numFmtId="49" fontId="21" fillId="24" borderId="19" xfId="0" applyNumberFormat="1" applyFont="1" applyFill="1" applyBorder="1" applyAlignment="1" applyProtection="1">
      <alignment horizontal="center" vertical="center"/>
      <protection locked="0"/>
    </xf>
    <xf numFmtId="166" fontId="20" fillId="0" borderId="19" xfId="0" applyNumberFormat="1" applyFont="1" applyBorder="1" applyAlignment="1" applyProtection="1">
      <alignment vertical="center"/>
      <protection locked="0"/>
    </xf>
    <xf numFmtId="2" fontId="21" fillId="0" borderId="19" xfId="0" applyNumberFormat="1" applyFont="1" applyFill="1" applyBorder="1" applyAlignment="1" applyProtection="1">
      <alignment vertical="top"/>
      <protection locked="0"/>
    </xf>
    <xf numFmtId="0" fontId="21" fillId="8" borderId="19" xfId="0" applyFont="1" applyFill="1" applyBorder="1" applyAlignment="1">
      <alignment vertical="top"/>
    </xf>
    <xf numFmtId="166" fontId="20" fillId="0" borderId="19" xfId="0" applyNumberFormat="1" applyFont="1" applyBorder="1" applyAlignment="1" applyProtection="1">
      <alignment vertical="top"/>
      <protection locked="0"/>
    </xf>
    <xf numFmtId="168" fontId="25" fillId="0" borderId="0" xfId="0" applyNumberFormat="1" applyFont="1" applyAlignment="1" applyProtection="1">
      <alignment/>
      <protection locked="0"/>
    </xf>
    <xf numFmtId="168" fontId="27" fillId="24" borderId="0" xfId="0" applyNumberFormat="1" applyFont="1" applyFill="1" applyAlignment="1" applyProtection="1">
      <alignment vertical="center"/>
      <protection locked="0"/>
    </xf>
    <xf numFmtId="168" fontId="25" fillId="0" borderId="0" xfId="0" applyNumberFormat="1" applyFont="1" applyAlignment="1" applyProtection="1">
      <alignment/>
      <protection locked="0"/>
    </xf>
    <xf numFmtId="168" fontId="27" fillId="24" borderId="0" xfId="0" applyNumberFormat="1" applyFont="1" applyFill="1" applyAlignment="1">
      <alignment vertical="center"/>
    </xf>
    <xf numFmtId="1" fontId="21" fillId="24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top"/>
    </xf>
    <xf numFmtId="0" fontId="26" fillId="24" borderId="0" xfId="0" applyFont="1" applyFill="1" applyBorder="1" applyAlignment="1" applyProtection="1">
      <alignment horizontal="center" vertical="top" wrapText="1"/>
      <protection locked="0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0" fontId="23" fillId="24" borderId="10" xfId="0" applyNumberFormat="1" applyFont="1" applyFill="1" applyBorder="1" applyAlignment="1">
      <alignment horizontal="center" vertical="top" wrapText="1"/>
    </xf>
    <xf numFmtId="0" fontId="22" fillId="24" borderId="0" xfId="0" applyFont="1" applyFill="1" applyAlignment="1" applyProtection="1">
      <alignment horizontal="center" vertical="top"/>
      <protection locked="0"/>
    </xf>
    <xf numFmtId="0" fontId="25" fillId="24" borderId="0" xfId="0" applyFont="1" applyFill="1" applyAlignment="1" applyProtection="1">
      <alignment horizontal="center" vertical="top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2" fontId="27" fillId="0" borderId="0" xfId="0" applyNumberFormat="1" applyFont="1" applyFill="1" applyAlignment="1">
      <alignment vertical="center"/>
    </xf>
    <xf numFmtId="166" fontId="24" fillId="0" borderId="10" xfId="0" applyNumberFormat="1" applyFont="1" applyBorder="1" applyAlignment="1">
      <alignment vertical="top"/>
    </xf>
    <xf numFmtId="166" fontId="25" fillId="0" borderId="0" xfId="0" applyNumberFormat="1" applyFont="1" applyAlignment="1" applyProtection="1">
      <alignment vertical="top"/>
      <protection locked="0"/>
    </xf>
    <xf numFmtId="166" fontId="25" fillId="0" borderId="10" xfId="0" applyNumberFormat="1" applyFont="1" applyBorder="1" applyAlignment="1" applyProtection="1">
      <alignment vertical="top"/>
      <protection locked="0"/>
    </xf>
    <xf numFmtId="166" fontId="21" fillId="24" borderId="20" xfId="0" applyNumberFormat="1" applyFont="1" applyFill="1" applyBorder="1" applyAlignment="1" applyProtection="1">
      <alignment vertical="top"/>
      <protection locked="0"/>
    </xf>
    <xf numFmtId="2" fontId="21" fillId="24" borderId="21" xfId="0" applyNumberFormat="1" applyFont="1" applyFill="1" applyBorder="1" applyAlignment="1" applyProtection="1">
      <alignment horizontal="center" vertical="center"/>
      <protection locked="0"/>
    </xf>
    <xf numFmtId="166" fontId="21" fillId="24" borderId="22" xfId="0" applyNumberFormat="1" applyFont="1" applyFill="1" applyBorder="1" applyAlignment="1" applyProtection="1">
      <alignment vertical="top"/>
      <protection locked="0"/>
    </xf>
    <xf numFmtId="166" fontId="21" fillId="24" borderId="23" xfId="0" applyNumberFormat="1" applyFont="1" applyFill="1" applyBorder="1" applyAlignment="1" applyProtection="1">
      <alignment vertical="top" wrapText="1"/>
      <protection locked="0"/>
    </xf>
    <xf numFmtId="2" fontId="21" fillId="24" borderId="24" xfId="0" applyNumberFormat="1" applyFont="1" applyFill="1" applyBorder="1" applyAlignment="1" applyProtection="1">
      <alignment horizontal="center" vertical="center" wrapText="1"/>
      <protection locked="0"/>
    </xf>
    <xf numFmtId="166" fontId="21" fillId="24" borderId="25" xfId="0" applyNumberFormat="1" applyFont="1" applyFill="1" applyBorder="1" applyAlignment="1" applyProtection="1">
      <alignment vertical="top" wrapText="1"/>
      <protection locked="0"/>
    </xf>
    <xf numFmtId="166" fontId="21" fillId="24" borderId="23" xfId="0" applyNumberFormat="1" applyFont="1" applyFill="1" applyBorder="1" applyAlignment="1" applyProtection="1">
      <alignment vertical="top"/>
      <protection locked="0"/>
    </xf>
    <xf numFmtId="2" fontId="21" fillId="24" borderId="24" xfId="0" applyNumberFormat="1" applyFont="1" applyFill="1" applyBorder="1" applyAlignment="1" applyProtection="1">
      <alignment horizontal="center" vertical="center"/>
      <protection locked="0"/>
    </xf>
    <xf numFmtId="166" fontId="21" fillId="24" borderId="25" xfId="0" applyNumberFormat="1" applyFont="1" applyFill="1" applyBorder="1" applyAlignment="1" applyProtection="1">
      <alignment vertical="top"/>
      <protection locked="0"/>
    </xf>
    <xf numFmtId="1" fontId="21" fillId="24" borderId="12" xfId="0" applyNumberFormat="1" applyFont="1" applyFill="1" applyBorder="1" applyAlignment="1" applyProtection="1">
      <alignment vertical="top"/>
      <protection locked="0"/>
    </xf>
    <xf numFmtId="1" fontId="21" fillId="24" borderId="24" xfId="0" applyNumberFormat="1" applyFont="1" applyFill="1" applyBorder="1" applyAlignment="1" applyProtection="1">
      <alignment horizontal="center" vertical="center"/>
      <protection locked="0"/>
    </xf>
    <xf numFmtId="1" fontId="21" fillId="24" borderId="25" xfId="0" applyNumberFormat="1" applyFont="1" applyFill="1" applyBorder="1" applyAlignment="1" applyProtection="1">
      <alignment vertical="top"/>
      <protection locked="0"/>
    </xf>
    <xf numFmtId="166" fontId="21" fillId="24" borderId="26" xfId="0" applyNumberFormat="1" applyFont="1" applyFill="1" applyBorder="1" applyAlignment="1" applyProtection="1">
      <alignment vertical="top"/>
      <protection locked="0"/>
    </xf>
    <xf numFmtId="2" fontId="21" fillId="24" borderId="27" xfId="0" applyNumberFormat="1" applyFont="1" applyFill="1" applyBorder="1" applyAlignment="1" applyProtection="1">
      <alignment horizontal="center" vertical="center"/>
      <protection locked="0"/>
    </xf>
    <xf numFmtId="166" fontId="21" fillId="24" borderId="14" xfId="0" applyNumberFormat="1" applyFont="1" applyFill="1" applyBorder="1" applyAlignment="1" applyProtection="1">
      <alignment vertical="top"/>
      <protection locked="0"/>
    </xf>
    <xf numFmtId="1" fontId="21" fillId="24" borderId="28" xfId="0" applyNumberFormat="1" applyFont="1" applyFill="1" applyBorder="1" applyAlignment="1" applyProtection="1">
      <alignment vertical="top"/>
      <protection locked="0"/>
    </xf>
    <xf numFmtId="49" fontId="27" fillId="24" borderId="29" xfId="0" applyNumberFormat="1" applyFont="1" applyFill="1" applyBorder="1" applyAlignment="1" applyProtection="1">
      <alignment horizontal="center" vertical="center"/>
      <protection locked="0"/>
    </xf>
    <xf numFmtId="166" fontId="20" fillId="0" borderId="28" xfId="0" applyNumberFormat="1" applyFont="1" applyBorder="1" applyAlignment="1" applyProtection="1">
      <alignment vertical="top"/>
      <protection locked="0"/>
    </xf>
    <xf numFmtId="0" fontId="27" fillId="0" borderId="30" xfId="0" applyFont="1" applyFill="1" applyBorder="1" applyAlignment="1" applyProtection="1">
      <alignment vertical="center"/>
      <protection locked="0"/>
    </xf>
    <xf numFmtId="166" fontId="21" fillId="0" borderId="26" xfId="0" applyNumberFormat="1" applyFont="1" applyFill="1" applyBorder="1" applyAlignment="1">
      <alignment vertical="top"/>
    </xf>
    <xf numFmtId="2" fontId="21" fillId="0" borderId="30" xfId="0" applyNumberFormat="1" applyFont="1" applyFill="1" applyBorder="1" applyAlignment="1" applyProtection="1">
      <alignment vertical="top"/>
      <protection locked="0"/>
    </xf>
    <xf numFmtId="166" fontId="21" fillId="0" borderId="10" xfId="0" applyNumberFormat="1" applyFont="1" applyFill="1" applyBorder="1" applyAlignment="1">
      <alignment vertical="top"/>
    </xf>
    <xf numFmtId="166" fontId="21" fillId="24" borderId="26" xfId="0" applyNumberFormat="1" applyFont="1" applyFill="1" applyBorder="1" applyAlignment="1">
      <alignment vertical="top"/>
    </xf>
    <xf numFmtId="166" fontId="21" fillId="24" borderId="10" xfId="0" applyNumberFormat="1" applyFont="1" applyFill="1" applyBorder="1" applyAlignment="1">
      <alignment vertical="top"/>
    </xf>
    <xf numFmtId="166" fontId="21" fillId="0" borderId="31" xfId="0" applyNumberFormat="1" applyFont="1" applyFill="1" applyBorder="1" applyAlignment="1">
      <alignment vertical="top"/>
    </xf>
    <xf numFmtId="166" fontId="21" fillId="0" borderId="10" xfId="0" applyNumberFormat="1" applyFont="1" applyBorder="1" applyAlignment="1">
      <alignment vertical="top"/>
    </xf>
    <xf numFmtId="2" fontId="21" fillId="0" borderId="32" xfId="0" applyNumberFormat="1" applyFont="1" applyFill="1" applyBorder="1" applyAlignment="1" applyProtection="1">
      <alignment vertical="top"/>
      <protection locked="0"/>
    </xf>
    <xf numFmtId="166" fontId="21" fillId="0" borderId="10" xfId="0" applyNumberFormat="1" applyFont="1" applyBorder="1" applyAlignment="1">
      <alignment vertical="top" wrapText="1"/>
    </xf>
    <xf numFmtId="166" fontId="21" fillId="8" borderId="33" xfId="0" applyNumberFormat="1" applyFont="1" applyFill="1" applyBorder="1" applyAlignment="1">
      <alignment vertical="top"/>
    </xf>
    <xf numFmtId="2" fontId="21" fillId="8" borderId="30" xfId="0" applyNumberFormat="1" applyFont="1" applyFill="1" applyBorder="1" applyAlignment="1" applyProtection="1">
      <alignment vertical="top"/>
      <protection locked="0"/>
    </xf>
    <xf numFmtId="166" fontId="21" fillId="8" borderId="10" xfId="0" applyNumberFormat="1" applyFont="1" applyFill="1" applyBorder="1" applyAlignment="1">
      <alignment vertical="top"/>
    </xf>
    <xf numFmtId="166" fontId="20" fillId="0" borderId="34" xfId="0" applyNumberFormat="1" applyFont="1" applyBorder="1" applyAlignment="1" applyProtection="1">
      <alignment vertical="top"/>
      <protection locked="0"/>
    </xf>
    <xf numFmtId="166" fontId="20" fillId="0" borderId="22" xfId="0" applyNumberFormat="1" applyFont="1" applyBorder="1" applyAlignment="1" applyProtection="1">
      <alignment vertical="top"/>
      <protection locked="0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4" fontId="30" fillId="6" borderId="19" xfId="0" applyNumberFormat="1" applyFont="1" applyFill="1" applyBorder="1" applyAlignment="1">
      <alignment vertical="top" wrapText="1"/>
    </xf>
    <xf numFmtId="4" fontId="30" fillId="6" borderId="10" xfId="0" applyNumberFormat="1" applyFont="1" applyFill="1" applyBorder="1" applyAlignment="1">
      <alignment vertical="top" wrapText="1"/>
    </xf>
    <xf numFmtId="2" fontId="30" fillId="25" borderId="10" xfId="0" applyNumberFormat="1" applyFont="1" applyFill="1" applyBorder="1" applyAlignment="1" applyProtection="1">
      <alignment vertical="top"/>
      <protection locked="0"/>
    </xf>
    <xf numFmtId="166" fontId="30" fillId="6" borderId="33" xfId="0" applyNumberFormat="1" applyFont="1" applyFill="1" applyBorder="1" applyAlignment="1">
      <alignment vertical="top" wrapText="1"/>
    </xf>
    <xf numFmtId="2" fontId="30" fillId="25" borderId="30" xfId="0" applyNumberFormat="1" applyFont="1" applyFill="1" applyBorder="1" applyAlignment="1" applyProtection="1">
      <alignment vertical="top"/>
      <protection locked="0"/>
    </xf>
    <xf numFmtId="166" fontId="30" fillId="6" borderId="14" xfId="0" applyNumberFormat="1" applyFont="1" applyFill="1" applyBorder="1" applyAlignment="1">
      <alignment vertical="top" wrapText="1"/>
    </xf>
    <xf numFmtId="166" fontId="21" fillId="0" borderId="22" xfId="0" applyNumberFormat="1" applyFont="1" applyFill="1" applyBorder="1" applyAlignment="1">
      <alignment vertical="top"/>
    </xf>
    <xf numFmtId="2" fontId="29" fillId="0" borderId="19" xfId="0" applyNumberFormat="1" applyFont="1" applyFill="1" applyBorder="1" applyAlignment="1" applyProtection="1">
      <alignment vertical="top"/>
      <protection locked="0"/>
    </xf>
    <xf numFmtId="2" fontId="21" fillId="0" borderId="35" xfId="0" applyNumberFormat="1" applyFont="1" applyFill="1" applyBorder="1" applyAlignment="1" applyProtection="1">
      <alignment vertical="top"/>
      <protection locked="0"/>
    </xf>
    <xf numFmtId="166" fontId="27" fillId="24" borderId="0" xfId="0" applyNumberFormat="1" applyFont="1" applyFill="1" applyAlignment="1" applyProtection="1">
      <alignment vertical="top"/>
      <protection locked="0"/>
    </xf>
    <xf numFmtId="166" fontId="27" fillId="24" borderId="0" xfId="0" applyNumberFormat="1" applyFont="1" applyFill="1" applyBorder="1" applyAlignment="1" applyProtection="1">
      <alignment vertical="top"/>
      <protection locked="0"/>
    </xf>
    <xf numFmtId="166" fontId="22" fillId="0" borderId="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26" fillId="24" borderId="36" xfId="0" applyFont="1" applyFill="1" applyBorder="1" applyAlignment="1" applyProtection="1">
      <alignment horizontal="center" vertical="center"/>
      <protection locked="0"/>
    </xf>
    <xf numFmtId="0" fontId="26" fillId="24" borderId="37" xfId="0" applyFont="1" applyFill="1" applyBorder="1" applyAlignment="1" applyProtection="1">
      <alignment horizontal="center" vertical="center"/>
      <protection locked="0"/>
    </xf>
    <xf numFmtId="0" fontId="26" fillId="24" borderId="3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6" fillId="24" borderId="39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vertical="top" wrapText="1"/>
      <protection locked="0"/>
    </xf>
    <xf numFmtId="0" fontId="21" fillId="24" borderId="25" xfId="0" applyFont="1" applyFill="1" applyBorder="1" applyAlignment="1" applyProtection="1">
      <alignment vertical="top" wrapText="1"/>
      <protection locked="0"/>
    </xf>
    <xf numFmtId="0" fontId="21" fillId="24" borderId="14" xfId="0" applyFont="1" applyFill="1" applyBorder="1" applyAlignment="1" applyProtection="1">
      <alignment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Хороший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\&#1048;&#1053;&#1044;&#1045;&#1050;&#1057;&#1067;\&#1048;&#1053;&#1044;&#1045;&#1050;&#1057;&#1067;%202012\&#1048;&#1053;&#1044;&#1045;&#1050;&#1057;&#1067;%20&#1043;&#1056;&#1040;&#1046;&#1044;&#1040;&#1053;&#1045;%202012\&#1060;&#1072;&#1082;&#1090;%20&#1075;&#1088;&#1072;&#1078;&#1076;&#1072;&#1085;&#1077;%202012\&#1056;&#1072;&#1089;&#1095;&#1077;&#1090;%20&#1089;&#1091;&#1073;&#1089;&#1080;&#1076;&#1080;&#1081;%202012%20&#1086;&#1090;%20&#1052;&#1054;\&#1058;&#1040;&#1056;&#1048;&#1060;&#1067;\&#1055;&#1088;&#1086;&#1080;&#1079;&#1074;&#1086;&#1076;&#1089;&#1090;&#1074;&#1086;%20TEPLO.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ugh\planov\&#1047;&#1086;&#1103;\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ugh\&#1087;&#1086;&#1095;&#1090;&#1072;\&#1042;&#1093;&#1086;&#1076;&#1103;&#1097;&#1072;&#1103;\&#1060;&#1080;&#1085;&#1072;&#1085;&#1089;&#1086;&#1074;&#1086;-&#1101;&#1082;&#1086;&#1085;&#1086;&#1084;&#1080;&#1095;&#1077;&#1089;&#1082;&#1080;&#1081;%20&#1086;&#1090;&#1076;&#1077;&#1083;\&#1048;&#1089;&#1090;&#1086;&#1088;&#1080;&#1103;%20&#1090;&#1072;&#1088;&#1080;&#1092;&#1086;&#1074;%20&#1086;&#1090;%20&#1050;&#1091;&#1083;&#1103;&#1073;&#1080;&#1085;&#1086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8;&#1086;&#1080;&#1079;&#1074;&#1086;&#1076;&#1089;&#1090;&#1074;&#1086;%20TEPLO.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1">
        <row r="13">
          <cell r="F13" t="str">
            <v>ОАО "КТК"</v>
          </cell>
        </row>
      </sheetData>
      <sheetData sheetId="2">
        <row r="45">
          <cell r="C45" t="str">
            <v>газ природный</v>
          </cell>
        </row>
        <row r="46">
          <cell r="C46" t="str">
            <v>газ сжиженный</v>
          </cell>
        </row>
        <row r="47">
          <cell r="C47" t="str">
            <v>дизельное топливо</v>
          </cell>
        </row>
        <row r="48">
          <cell r="C48" t="str">
            <v>дрова</v>
          </cell>
        </row>
        <row r="49">
          <cell r="C49" t="str">
            <v>мазут топочный</v>
          </cell>
        </row>
        <row r="50">
          <cell r="C50" t="str">
            <v>опил</v>
          </cell>
        </row>
        <row r="51">
          <cell r="C51" t="str">
            <v>отходы березовые</v>
          </cell>
        </row>
        <row r="52">
          <cell r="C52" t="str">
            <v>отходы осиновые</v>
          </cell>
        </row>
        <row r="53">
          <cell r="C53" t="str">
            <v>печное топливо</v>
          </cell>
        </row>
        <row r="54">
          <cell r="C54" t="str">
            <v>пилеты</v>
          </cell>
        </row>
        <row r="55">
          <cell r="C55" t="str">
            <v>смола</v>
          </cell>
        </row>
        <row r="56">
          <cell r="C56" t="str">
            <v>торф</v>
          </cell>
        </row>
        <row r="57">
          <cell r="C57" t="str">
            <v>уголь бурый</v>
          </cell>
        </row>
        <row r="58">
          <cell r="C58" t="str">
            <v>уголь каменный</v>
          </cell>
        </row>
        <row r="59">
          <cell r="C59" t="str">
            <v>щепа</v>
          </cell>
        </row>
        <row r="60">
          <cell r="C60" t="str">
            <v>другой</v>
          </cell>
        </row>
        <row r="61">
          <cell r="C61" t="str">
            <v>Не определено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х_06"/>
      <sheetName val="д4"/>
      <sheetName val="м4"/>
      <sheetName val="18"/>
      <sheetName val="418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рия "/>
      <sheetName val="тариф6"/>
      <sheetName val="тариф7"/>
      <sheetName val="тариф 2008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2">
        <row r="45">
          <cell r="C45" t="str">
            <v>газ природный</v>
          </cell>
        </row>
        <row r="46">
          <cell r="C46" t="str">
            <v>газ сжиженный</v>
          </cell>
        </row>
        <row r="47">
          <cell r="C47" t="str">
            <v>дизельное топливо</v>
          </cell>
        </row>
        <row r="48">
          <cell r="C48" t="str">
            <v>дрова</v>
          </cell>
        </row>
        <row r="49">
          <cell r="C49" t="str">
            <v>мазут топочный</v>
          </cell>
        </row>
        <row r="50">
          <cell r="C50" t="str">
            <v>опил</v>
          </cell>
        </row>
        <row r="51">
          <cell r="C51" t="str">
            <v>отходы березовые</v>
          </cell>
        </row>
        <row r="52">
          <cell r="C52" t="str">
            <v>отходы осиновые</v>
          </cell>
        </row>
        <row r="53">
          <cell r="C53" t="str">
            <v>печное топливо</v>
          </cell>
        </row>
        <row r="54">
          <cell r="C54" t="str">
            <v>пилеты</v>
          </cell>
        </row>
        <row r="55">
          <cell r="C55" t="str">
            <v>смола</v>
          </cell>
        </row>
        <row r="56">
          <cell r="C56" t="str">
            <v>торф</v>
          </cell>
        </row>
        <row r="57">
          <cell r="C57" t="str">
            <v>уголь бурый</v>
          </cell>
        </row>
        <row r="58">
          <cell r="C58" t="str">
            <v>уголь каменный</v>
          </cell>
        </row>
        <row r="59">
          <cell r="C59" t="str">
            <v>щепа</v>
          </cell>
        </row>
        <row r="60">
          <cell r="C60" t="str">
            <v>другой</v>
          </cell>
        </row>
        <row r="61">
          <cell r="C61" t="str">
            <v>Не определено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75" zoomScaleNormal="75" workbookViewId="0" topLeftCell="A90">
      <pane xSplit="2" topLeftCell="C1" activePane="topRight" state="frozen"/>
      <selection pane="topLeft" activeCell="D7" sqref="D7"/>
      <selection pane="topRight" activeCell="Q91" sqref="Q91"/>
    </sheetView>
  </sheetViews>
  <sheetFormatPr defaultColWidth="9.00390625" defaultRowHeight="12.75"/>
  <cols>
    <col min="1" max="1" width="5.25390625" style="13" customWidth="1"/>
    <col min="2" max="2" width="63.25390625" style="12" customWidth="1"/>
    <col min="3" max="3" width="10.125" style="11" customWidth="1"/>
    <col min="4" max="5" width="9.125" style="11" customWidth="1"/>
    <col min="6" max="10" width="9.125" style="53" customWidth="1"/>
    <col min="11" max="11" width="9.125" style="11" customWidth="1"/>
    <col min="12" max="15" width="0" style="11" hidden="1" customWidth="1"/>
    <col min="16" max="16384" width="9.125" style="11" customWidth="1"/>
  </cols>
  <sheetData>
    <row r="1" spans="1:10" ht="15.75">
      <c r="A1" s="116" t="s">
        <v>109</v>
      </c>
      <c r="B1" s="116"/>
      <c r="C1" s="116"/>
      <c r="D1" s="116"/>
      <c r="E1" s="116"/>
      <c r="F1" s="116"/>
      <c r="G1" s="57"/>
      <c r="H1" s="57"/>
      <c r="I1" s="57"/>
      <c r="J1" s="66"/>
    </row>
    <row r="2" spans="1:10" s="2" customFormat="1" ht="12.75" thickBot="1">
      <c r="A2" s="59"/>
      <c r="B2" s="3"/>
      <c r="F2" s="67"/>
      <c r="G2" s="50"/>
      <c r="H2" s="50"/>
      <c r="I2" s="50"/>
      <c r="J2" s="68"/>
    </row>
    <row r="3" spans="1:10" s="4" customFormat="1" ht="15.75" customHeight="1">
      <c r="A3" s="14"/>
      <c r="B3" s="15"/>
      <c r="C3" s="117" t="s">
        <v>110</v>
      </c>
      <c r="D3" s="118"/>
      <c r="E3" s="118"/>
      <c r="F3" s="122"/>
      <c r="G3" s="117" t="s">
        <v>111</v>
      </c>
      <c r="H3" s="118"/>
      <c r="I3" s="118"/>
      <c r="J3" s="119"/>
    </row>
    <row r="4" spans="1:10" s="4" customFormat="1" ht="23.25" customHeight="1">
      <c r="A4" s="123" t="s">
        <v>87</v>
      </c>
      <c r="B4" s="16" t="s">
        <v>0</v>
      </c>
      <c r="C4" s="41" t="s">
        <v>3</v>
      </c>
      <c r="D4" s="17" t="s">
        <v>1</v>
      </c>
      <c r="E4" s="17" t="s">
        <v>2</v>
      </c>
      <c r="F4" s="69" t="s">
        <v>4</v>
      </c>
      <c r="G4" s="41" t="s">
        <v>3</v>
      </c>
      <c r="H4" s="17" t="s">
        <v>1</v>
      </c>
      <c r="I4" s="70" t="s">
        <v>2</v>
      </c>
      <c r="J4" s="71" t="s">
        <v>4</v>
      </c>
    </row>
    <row r="5" spans="1:10" s="4" customFormat="1" ht="24" customHeight="1">
      <c r="A5" s="124"/>
      <c r="B5" s="18" t="s">
        <v>5</v>
      </c>
      <c r="C5" s="42" t="s">
        <v>7</v>
      </c>
      <c r="D5" s="20" t="s">
        <v>15</v>
      </c>
      <c r="E5" s="20" t="s">
        <v>6</v>
      </c>
      <c r="F5" s="72" t="s">
        <v>8</v>
      </c>
      <c r="G5" s="42" t="s">
        <v>7</v>
      </c>
      <c r="H5" s="20" t="s">
        <v>15</v>
      </c>
      <c r="I5" s="73" t="s">
        <v>6</v>
      </c>
      <c r="J5" s="74" t="s">
        <v>8</v>
      </c>
    </row>
    <row r="6" spans="1:10" s="4" customFormat="1" ht="21.75" customHeight="1">
      <c r="A6" s="124"/>
      <c r="B6" s="18" t="s">
        <v>9</v>
      </c>
      <c r="C6" s="43" t="s">
        <v>96</v>
      </c>
      <c r="D6" s="20" t="s">
        <v>16</v>
      </c>
      <c r="E6" s="19" t="s">
        <v>94</v>
      </c>
      <c r="F6" s="75" t="s">
        <v>97</v>
      </c>
      <c r="G6" s="43" t="s">
        <v>103</v>
      </c>
      <c r="H6" s="20" t="s">
        <v>16</v>
      </c>
      <c r="I6" s="76" t="s">
        <v>104</v>
      </c>
      <c r="J6" s="77" t="s">
        <v>105</v>
      </c>
    </row>
    <row r="7" spans="1:10" s="4" customFormat="1" ht="32.25" customHeight="1">
      <c r="A7" s="124"/>
      <c r="B7" s="18" t="s">
        <v>10</v>
      </c>
      <c r="C7" s="54">
        <v>2021</v>
      </c>
      <c r="D7" s="19" t="s">
        <v>17</v>
      </c>
      <c r="E7" s="54">
        <v>2021</v>
      </c>
      <c r="F7" s="78">
        <v>2021</v>
      </c>
      <c r="G7" s="54">
        <v>2021</v>
      </c>
      <c r="H7" s="19" t="s">
        <v>17</v>
      </c>
      <c r="I7" s="79">
        <v>2021</v>
      </c>
      <c r="J7" s="80">
        <v>2021</v>
      </c>
    </row>
    <row r="8" spans="1:10" s="5" customFormat="1" ht="12" customHeight="1">
      <c r="A8" s="125"/>
      <c r="B8" s="21"/>
      <c r="C8" s="44" t="s">
        <v>95</v>
      </c>
      <c r="D8" s="22"/>
      <c r="E8" s="22" t="s">
        <v>95</v>
      </c>
      <c r="F8" s="81" t="s">
        <v>11</v>
      </c>
      <c r="G8" s="44" t="s">
        <v>95</v>
      </c>
      <c r="H8" s="22"/>
      <c r="I8" s="82" t="s">
        <v>95</v>
      </c>
      <c r="J8" s="83" t="s">
        <v>11</v>
      </c>
    </row>
    <row r="9" spans="1:10" s="6" customFormat="1" ht="12.75">
      <c r="A9" s="23" t="s">
        <v>98</v>
      </c>
      <c r="B9" s="24" t="s">
        <v>99</v>
      </c>
      <c r="C9" s="45" t="s">
        <v>100</v>
      </c>
      <c r="D9" s="25" t="s">
        <v>101</v>
      </c>
      <c r="E9" s="38" t="s">
        <v>102</v>
      </c>
      <c r="F9" s="84">
        <v>6</v>
      </c>
      <c r="G9" s="45" t="s">
        <v>112</v>
      </c>
      <c r="H9" s="25" t="s">
        <v>113</v>
      </c>
      <c r="I9" s="85" t="s">
        <v>114</v>
      </c>
      <c r="J9" s="84">
        <v>10</v>
      </c>
    </row>
    <row r="10" spans="1:15" s="7" customFormat="1" ht="39" customHeight="1">
      <c r="A10" s="60" t="s">
        <v>18</v>
      </c>
      <c r="B10" s="31" t="s">
        <v>13</v>
      </c>
      <c r="C10" s="46"/>
      <c r="D10" s="26"/>
      <c r="E10" s="37"/>
      <c r="F10" s="86"/>
      <c r="G10" s="46"/>
      <c r="H10" s="26"/>
      <c r="I10" s="87"/>
      <c r="J10" s="36"/>
      <c r="L10" s="64" t="s">
        <v>107</v>
      </c>
      <c r="M10" s="7" t="s">
        <v>106</v>
      </c>
      <c r="N10" s="64" t="s">
        <v>108</v>
      </c>
      <c r="O10" s="7" t="s">
        <v>106</v>
      </c>
    </row>
    <row r="11" spans="1:15" s="8" customFormat="1" ht="26.25" customHeight="1">
      <c r="A11" s="58">
        <v>1</v>
      </c>
      <c r="B11" s="1" t="s">
        <v>19</v>
      </c>
      <c r="C11" s="47">
        <v>42.19</v>
      </c>
      <c r="D11" s="33">
        <v>0.91</v>
      </c>
      <c r="E11" s="33">
        <f aca="true" t="shared" si="0" ref="E11:E74">C11*F11/100</f>
        <v>32.27</v>
      </c>
      <c r="F11" s="88">
        <v>76.4873</v>
      </c>
      <c r="G11" s="47">
        <v>46.48</v>
      </c>
      <c r="H11" s="33">
        <v>0.91</v>
      </c>
      <c r="I11" s="89">
        <f aca="true" t="shared" si="1" ref="I11:I74">G11*J11/100</f>
        <v>33.62</v>
      </c>
      <c r="J11" s="90">
        <v>72.3322</v>
      </c>
      <c r="L11" s="8">
        <v>31.03</v>
      </c>
      <c r="M11" s="8">
        <f>E11/L11*100</f>
        <v>103.996132774734</v>
      </c>
      <c r="N11" s="65">
        <f>E11</f>
        <v>32.27</v>
      </c>
      <c r="O11" s="8">
        <f>I11/N11*100</f>
        <v>104.183452122715</v>
      </c>
    </row>
    <row r="12" spans="1:15" s="8" customFormat="1" ht="28.5" customHeight="1">
      <c r="A12" s="58">
        <v>2</v>
      </c>
      <c r="B12" s="1" t="s">
        <v>20</v>
      </c>
      <c r="C12" s="47">
        <v>42.19</v>
      </c>
      <c r="D12" s="33">
        <v>0.91</v>
      </c>
      <c r="E12" s="33">
        <f t="shared" si="0"/>
        <v>31.92</v>
      </c>
      <c r="F12" s="88">
        <v>75.6577</v>
      </c>
      <c r="G12" s="47">
        <v>46.48</v>
      </c>
      <c r="H12" s="33">
        <v>0.91</v>
      </c>
      <c r="I12" s="89">
        <f t="shared" si="1"/>
        <v>33.26</v>
      </c>
      <c r="J12" s="90">
        <v>71.5577</v>
      </c>
      <c r="L12" s="8">
        <v>30.7</v>
      </c>
      <c r="M12" s="8">
        <f aca="true" t="shared" si="2" ref="M12:M74">E12/L12*100</f>
        <v>103.973941368078</v>
      </c>
      <c r="N12" s="65">
        <f aca="true" t="shared" si="3" ref="N12:N74">E12</f>
        <v>31.92</v>
      </c>
      <c r="O12" s="8">
        <f aca="true" t="shared" si="4" ref="O12:O74">I12/N12*100</f>
        <v>104.197994987469</v>
      </c>
    </row>
    <row r="13" spans="1:15" s="8" customFormat="1" ht="24.75" customHeight="1">
      <c r="A13" s="58">
        <v>3</v>
      </c>
      <c r="B13" s="1" t="s">
        <v>21</v>
      </c>
      <c r="C13" s="47">
        <v>42.19</v>
      </c>
      <c r="D13" s="33">
        <v>0.91</v>
      </c>
      <c r="E13" s="33">
        <f t="shared" si="0"/>
        <v>32.27</v>
      </c>
      <c r="F13" s="88">
        <v>76.4873</v>
      </c>
      <c r="G13" s="47">
        <v>46.48</v>
      </c>
      <c r="H13" s="33">
        <v>0.91</v>
      </c>
      <c r="I13" s="89">
        <f t="shared" si="1"/>
        <v>33.62</v>
      </c>
      <c r="J13" s="90">
        <v>72.3322</v>
      </c>
      <c r="L13" s="8">
        <v>31.03</v>
      </c>
      <c r="M13" s="8">
        <f t="shared" si="2"/>
        <v>103.996132774734</v>
      </c>
      <c r="N13" s="65">
        <f t="shared" si="3"/>
        <v>32.27</v>
      </c>
      <c r="O13" s="8">
        <f t="shared" si="4"/>
        <v>104.183452122715</v>
      </c>
    </row>
    <row r="14" spans="1:15" s="8" customFormat="1" ht="26.25" customHeight="1">
      <c r="A14" s="58">
        <v>4</v>
      </c>
      <c r="B14" s="1" t="s">
        <v>22</v>
      </c>
      <c r="C14" s="47">
        <v>42.19</v>
      </c>
      <c r="D14" s="33">
        <v>0.91</v>
      </c>
      <c r="E14" s="33">
        <f t="shared" si="0"/>
        <v>29.17</v>
      </c>
      <c r="F14" s="88">
        <v>69.1396</v>
      </c>
      <c r="G14" s="47">
        <v>46.48</v>
      </c>
      <c r="H14" s="33">
        <v>0.91</v>
      </c>
      <c r="I14" s="89">
        <f t="shared" si="1"/>
        <v>30.39</v>
      </c>
      <c r="J14" s="90">
        <v>65.383</v>
      </c>
      <c r="L14" s="8">
        <v>28.04</v>
      </c>
      <c r="M14" s="8">
        <f t="shared" si="2"/>
        <v>104.029957203994</v>
      </c>
      <c r="N14" s="65">
        <f t="shared" si="3"/>
        <v>29.17</v>
      </c>
      <c r="O14" s="8">
        <f t="shared" si="4"/>
        <v>104.182379156668</v>
      </c>
    </row>
    <row r="15" spans="1:15" s="8" customFormat="1" ht="28.5" customHeight="1">
      <c r="A15" s="58">
        <v>5</v>
      </c>
      <c r="B15" s="1" t="s">
        <v>23</v>
      </c>
      <c r="C15" s="47">
        <v>42.19</v>
      </c>
      <c r="D15" s="33">
        <v>1.26</v>
      </c>
      <c r="E15" s="33">
        <f t="shared" si="0"/>
        <v>42.19</v>
      </c>
      <c r="F15" s="91">
        <v>100</v>
      </c>
      <c r="G15" s="47">
        <v>46.48</v>
      </c>
      <c r="H15" s="33">
        <v>1.26</v>
      </c>
      <c r="I15" s="89">
        <f t="shared" si="1"/>
        <v>43.96</v>
      </c>
      <c r="J15" s="92">
        <v>94.5783</v>
      </c>
      <c r="L15" s="8">
        <v>41.22</v>
      </c>
      <c r="M15" s="8">
        <f t="shared" si="2"/>
        <v>102.353226589034</v>
      </c>
      <c r="N15" s="65">
        <f t="shared" si="3"/>
        <v>42.19</v>
      </c>
      <c r="O15" s="8">
        <f t="shared" si="4"/>
        <v>104.195306944774</v>
      </c>
    </row>
    <row r="16" spans="1:15" s="8" customFormat="1" ht="29.25" customHeight="1">
      <c r="A16" s="58">
        <v>6</v>
      </c>
      <c r="B16" s="1" t="s">
        <v>24</v>
      </c>
      <c r="C16" s="47">
        <v>42.19</v>
      </c>
      <c r="D16" s="33">
        <v>1.26</v>
      </c>
      <c r="E16" s="33">
        <f t="shared" si="0"/>
        <v>42.19</v>
      </c>
      <c r="F16" s="91">
        <v>100</v>
      </c>
      <c r="G16" s="47">
        <v>46.48</v>
      </c>
      <c r="H16" s="33">
        <v>1.26</v>
      </c>
      <c r="I16" s="89">
        <f t="shared" si="1"/>
        <v>43.96</v>
      </c>
      <c r="J16" s="92">
        <v>94.5783</v>
      </c>
      <c r="L16" s="8">
        <v>41.22</v>
      </c>
      <c r="M16" s="8">
        <f t="shared" si="2"/>
        <v>102.353226589034</v>
      </c>
      <c r="N16" s="65">
        <f t="shared" si="3"/>
        <v>42.19</v>
      </c>
      <c r="O16" s="8">
        <f t="shared" si="4"/>
        <v>104.195306944774</v>
      </c>
    </row>
    <row r="17" spans="1:15" s="8" customFormat="1" ht="27.75" customHeight="1">
      <c r="A17" s="58">
        <v>7</v>
      </c>
      <c r="B17" s="1" t="s">
        <v>25</v>
      </c>
      <c r="C17" s="47">
        <v>42.19</v>
      </c>
      <c r="D17" s="33">
        <v>1.26</v>
      </c>
      <c r="E17" s="33">
        <f t="shared" si="0"/>
        <v>42.19</v>
      </c>
      <c r="F17" s="91">
        <v>100</v>
      </c>
      <c r="G17" s="47">
        <v>46.48</v>
      </c>
      <c r="H17" s="33">
        <v>1.26</v>
      </c>
      <c r="I17" s="89">
        <f t="shared" si="1"/>
        <v>43.96</v>
      </c>
      <c r="J17" s="92">
        <v>94.5783</v>
      </c>
      <c r="L17" s="8">
        <v>41.22</v>
      </c>
      <c r="M17" s="8">
        <f t="shared" si="2"/>
        <v>102.353226589034</v>
      </c>
      <c r="N17" s="65">
        <f t="shared" si="3"/>
        <v>42.19</v>
      </c>
      <c r="O17" s="8">
        <f t="shared" si="4"/>
        <v>104.195306944774</v>
      </c>
    </row>
    <row r="18" spans="1:15" s="8" customFormat="1" ht="28.5" customHeight="1">
      <c r="A18" s="58">
        <v>8</v>
      </c>
      <c r="B18" s="1" t="s">
        <v>26</v>
      </c>
      <c r="C18" s="47">
        <v>42.19</v>
      </c>
      <c r="D18" s="33">
        <v>1.26</v>
      </c>
      <c r="E18" s="33">
        <f t="shared" si="0"/>
        <v>42.19</v>
      </c>
      <c r="F18" s="91">
        <v>100</v>
      </c>
      <c r="G18" s="47">
        <v>46.48</v>
      </c>
      <c r="H18" s="33">
        <v>1.26</v>
      </c>
      <c r="I18" s="89">
        <f t="shared" si="1"/>
        <v>43.96</v>
      </c>
      <c r="J18" s="92">
        <v>94.5783</v>
      </c>
      <c r="L18" s="8">
        <v>41.22</v>
      </c>
      <c r="M18" s="8">
        <f t="shared" si="2"/>
        <v>102.353226589034</v>
      </c>
      <c r="N18" s="65">
        <f t="shared" si="3"/>
        <v>42.19</v>
      </c>
      <c r="O18" s="8">
        <f t="shared" si="4"/>
        <v>104.195306944774</v>
      </c>
    </row>
    <row r="19" spans="1:15" s="8" customFormat="1" ht="42" customHeight="1">
      <c r="A19" s="58">
        <v>9</v>
      </c>
      <c r="B19" s="1" t="s">
        <v>27</v>
      </c>
      <c r="C19" s="47">
        <v>42.19</v>
      </c>
      <c r="D19" s="33">
        <v>2.59</v>
      </c>
      <c r="E19" s="33">
        <f t="shared" si="0"/>
        <v>31.06</v>
      </c>
      <c r="F19" s="88">
        <v>73.6193</v>
      </c>
      <c r="G19" s="47">
        <v>46.48</v>
      </c>
      <c r="H19" s="33">
        <v>2.59</v>
      </c>
      <c r="I19" s="89">
        <f t="shared" si="1"/>
        <v>32.36</v>
      </c>
      <c r="J19" s="90">
        <v>69.6213</v>
      </c>
      <c r="L19" s="8">
        <v>29.86</v>
      </c>
      <c r="M19" s="8">
        <f t="shared" si="2"/>
        <v>104.018754186202</v>
      </c>
      <c r="N19" s="65">
        <f t="shared" si="3"/>
        <v>31.06</v>
      </c>
      <c r="O19" s="8">
        <f t="shared" si="4"/>
        <v>104.185447520927</v>
      </c>
    </row>
    <row r="20" spans="1:15" s="8" customFormat="1" ht="42.75" customHeight="1">
      <c r="A20" s="58">
        <v>10</v>
      </c>
      <c r="B20" s="1" t="s">
        <v>28</v>
      </c>
      <c r="C20" s="47">
        <v>42.19</v>
      </c>
      <c r="D20" s="33">
        <v>2.59</v>
      </c>
      <c r="E20" s="33">
        <f t="shared" si="0"/>
        <v>29.79</v>
      </c>
      <c r="F20" s="93">
        <v>70.6091</v>
      </c>
      <c r="G20" s="47">
        <v>46.48</v>
      </c>
      <c r="H20" s="33">
        <v>2.59</v>
      </c>
      <c r="I20" s="89">
        <f t="shared" si="1"/>
        <v>31.03</v>
      </c>
      <c r="J20" s="90">
        <v>66.7599</v>
      </c>
      <c r="L20" s="8">
        <v>28.64</v>
      </c>
      <c r="M20" s="8">
        <f t="shared" si="2"/>
        <v>104.015363128492</v>
      </c>
      <c r="N20" s="65">
        <f t="shared" si="3"/>
        <v>29.79</v>
      </c>
      <c r="O20" s="8">
        <f t="shared" si="4"/>
        <v>104.162470627727</v>
      </c>
    </row>
    <row r="21" spans="1:15" s="8" customFormat="1" ht="42.75" customHeight="1">
      <c r="A21" s="58">
        <v>11</v>
      </c>
      <c r="B21" s="1" t="s">
        <v>29</v>
      </c>
      <c r="C21" s="47">
        <v>42.19</v>
      </c>
      <c r="D21" s="33">
        <v>2.59</v>
      </c>
      <c r="E21" s="89">
        <f t="shared" si="0"/>
        <v>31.61</v>
      </c>
      <c r="F21" s="94">
        <v>74.923</v>
      </c>
      <c r="G21" s="95">
        <v>46.48</v>
      </c>
      <c r="H21" s="33">
        <v>2.59</v>
      </c>
      <c r="I21" s="89">
        <f t="shared" si="1"/>
        <v>32.94</v>
      </c>
      <c r="J21" s="90">
        <v>70.8692</v>
      </c>
      <c r="L21" s="8">
        <v>30.4</v>
      </c>
      <c r="M21" s="8">
        <f t="shared" si="2"/>
        <v>103.980263157895</v>
      </c>
      <c r="N21" s="65">
        <f t="shared" si="3"/>
        <v>31.61</v>
      </c>
      <c r="O21" s="8">
        <f t="shared" si="4"/>
        <v>104.207529262891</v>
      </c>
    </row>
    <row r="22" spans="1:15" s="8" customFormat="1" ht="42" customHeight="1">
      <c r="A22" s="58">
        <v>12</v>
      </c>
      <c r="B22" s="1" t="s">
        <v>30</v>
      </c>
      <c r="C22" s="47">
        <v>42.19</v>
      </c>
      <c r="D22" s="33">
        <v>2.59</v>
      </c>
      <c r="E22" s="89">
        <f t="shared" si="0"/>
        <v>30.16</v>
      </c>
      <c r="F22" s="94">
        <v>71.4861</v>
      </c>
      <c r="G22" s="95">
        <v>46.48</v>
      </c>
      <c r="H22" s="33">
        <v>2.59</v>
      </c>
      <c r="I22" s="89">
        <f t="shared" si="1"/>
        <v>31.42</v>
      </c>
      <c r="J22" s="96">
        <v>67.599</v>
      </c>
      <c r="L22" s="8">
        <v>29</v>
      </c>
      <c r="M22" s="8">
        <f t="shared" si="2"/>
        <v>104</v>
      </c>
      <c r="N22" s="65">
        <f t="shared" si="3"/>
        <v>30.16</v>
      </c>
      <c r="O22" s="8">
        <f t="shared" si="4"/>
        <v>104.177718832891</v>
      </c>
    </row>
    <row r="23" spans="1:15" s="8" customFormat="1" ht="51" customHeight="1">
      <c r="A23" s="58">
        <v>13</v>
      </c>
      <c r="B23" s="1" t="s">
        <v>31</v>
      </c>
      <c r="C23" s="47">
        <v>42.19</v>
      </c>
      <c r="D23" s="33">
        <v>1.99</v>
      </c>
      <c r="E23" s="89">
        <f t="shared" si="0"/>
        <v>40.41</v>
      </c>
      <c r="F23" s="94">
        <v>95.781</v>
      </c>
      <c r="G23" s="95">
        <v>46.48</v>
      </c>
      <c r="H23" s="33">
        <v>1.99</v>
      </c>
      <c r="I23" s="89">
        <f t="shared" si="1"/>
        <v>42.1</v>
      </c>
      <c r="J23" s="96">
        <v>90.5766</v>
      </c>
      <c r="L23" s="8">
        <v>38.85</v>
      </c>
      <c r="M23" s="8">
        <f t="shared" si="2"/>
        <v>104.015444015444</v>
      </c>
      <c r="N23" s="65">
        <f t="shared" si="3"/>
        <v>40.41</v>
      </c>
      <c r="O23" s="8">
        <f t="shared" si="4"/>
        <v>104.182133135363</v>
      </c>
    </row>
    <row r="24" spans="1:15" s="8" customFormat="1" ht="54" customHeight="1">
      <c r="A24" s="58">
        <v>14</v>
      </c>
      <c r="B24" s="1" t="s">
        <v>32</v>
      </c>
      <c r="C24" s="47">
        <v>42.19</v>
      </c>
      <c r="D24" s="33">
        <v>1.99</v>
      </c>
      <c r="E24" s="89">
        <f t="shared" si="0"/>
        <v>39.36</v>
      </c>
      <c r="F24" s="94">
        <v>93.2922</v>
      </c>
      <c r="G24" s="95">
        <v>46.48</v>
      </c>
      <c r="H24" s="33">
        <v>1.99</v>
      </c>
      <c r="I24" s="89">
        <f t="shared" si="1"/>
        <v>41.01</v>
      </c>
      <c r="J24" s="96">
        <v>88.2315</v>
      </c>
      <c r="L24" s="8">
        <v>37.85</v>
      </c>
      <c r="M24" s="8">
        <f t="shared" si="2"/>
        <v>103.989431968296</v>
      </c>
      <c r="N24" s="65">
        <f t="shared" si="3"/>
        <v>39.36</v>
      </c>
      <c r="O24" s="8">
        <f t="shared" si="4"/>
        <v>104.192073170732</v>
      </c>
    </row>
    <row r="25" spans="1:15" s="8" customFormat="1" ht="53.25" customHeight="1">
      <c r="A25" s="58">
        <v>15</v>
      </c>
      <c r="B25" s="1" t="s">
        <v>33</v>
      </c>
      <c r="C25" s="47">
        <v>42.19</v>
      </c>
      <c r="D25" s="33">
        <v>1.99</v>
      </c>
      <c r="E25" s="89">
        <f t="shared" si="0"/>
        <v>41.14</v>
      </c>
      <c r="F25" s="94">
        <v>97.5113</v>
      </c>
      <c r="G25" s="95">
        <v>46.48</v>
      </c>
      <c r="H25" s="33">
        <v>1.99</v>
      </c>
      <c r="I25" s="89">
        <f t="shared" si="1"/>
        <v>42.86</v>
      </c>
      <c r="J25" s="96">
        <v>92.2117</v>
      </c>
      <c r="L25" s="8">
        <v>39.56</v>
      </c>
      <c r="M25" s="8">
        <f t="shared" si="2"/>
        <v>103.993933265925</v>
      </c>
      <c r="N25" s="65">
        <f t="shared" si="3"/>
        <v>41.14</v>
      </c>
      <c r="O25" s="8">
        <f t="shared" si="4"/>
        <v>104.180845892076</v>
      </c>
    </row>
    <row r="26" spans="1:15" s="8" customFormat="1" ht="52.5" customHeight="1">
      <c r="A26" s="58">
        <v>16</v>
      </c>
      <c r="B26" s="1" t="s">
        <v>34</v>
      </c>
      <c r="C26" s="47">
        <v>42.19</v>
      </c>
      <c r="D26" s="33">
        <v>1.99</v>
      </c>
      <c r="E26" s="89">
        <f t="shared" si="0"/>
        <v>39.32</v>
      </c>
      <c r="F26" s="94">
        <v>93.1974</v>
      </c>
      <c r="G26" s="95">
        <v>46.48</v>
      </c>
      <c r="H26" s="33">
        <v>1.99</v>
      </c>
      <c r="I26" s="89">
        <f t="shared" si="1"/>
        <v>40.97</v>
      </c>
      <c r="J26" s="96">
        <v>88.1454</v>
      </c>
      <c r="L26" s="8">
        <v>37.81</v>
      </c>
      <c r="M26" s="8">
        <f t="shared" si="2"/>
        <v>103.993652472891</v>
      </c>
      <c r="N26" s="65">
        <f t="shared" si="3"/>
        <v>39.32</v>
      </c>
      <c r="O26" s="8">
        <f t="shared" si="4"/>
        <v>104.196337741607</v>
      </c>
    </row>
    <row r="27" spans="1:15" s="8" customFormat="1" ht="54" customHeight="1">
      <c r="A27" s="58">
        <v>17</v>
      </c>
      <c r="B27" s="1" t="s">
        <v>35</v>
      </c>
      <c r="C27" s="47">
        <v>42.19</v>
      </c>
      <c r="D27" s="33">
        <v>3.31</v>
      </c>
      <c r="E27" s="89">
        <f t="shared" si="0"/>
        <v>36.38</v>
      </c>
      <c r="F27" s="94">
        <v>86.229</v>
      </c>
      <c r="G27" s="95">
        <v>46.48</v>
      </c>
      <c r="H27" s="33">
        <v>3.31</v>
      </c>
      <c r="I27" s="89">
        <f t="shared" si="1"/>
        <v>37.91</v>
      </c>
      <c r="J27" s="96">
        <v>81.562</v>
      </c>
      <c r="L27" s="8">
        <v>34.98</v>
      </c>
      <c r="M27" s="8">
        <f t="shared" si="2"/>
        <v>104.002287021155</v>
      </c>
      <c r="N27" s="65">
        <f t="shared" si="3"/>
        <v>36.38</v>
      </c>
      <c r="O27" s="8">
        <f t="shared" si="4"/>
        <v>104.205607476635</v>
      </c>
    </row>
    <row r="28" spans="1:15" s="8" customFormat="1" ht="53.25" customHeight="1">
      <c r="A28" s="58">
        <v>18</v>
      </c>
      <c r="B28" s="1" t="s">
        <v>85</v>
      </c>
      <c r="C28" s="47">
        <v>42.19</v>
      </c>
      <c r="D28" s="33">
        <v>3.31</v>
      </c>
      <c r="E28" s="89">
        <f t="shared" si="0"/>
        <v>35.46</v>
      </c>
      <c r="F28" s="94">
        <v>84.0484</v>
      </c>
      <c r="G28" s="95">
        <v>46.48</v>
      </c>
      <c r="H28" s="33">
        <v>3.31</v>
      </c>
      <c r="I28" s="89">
        <f t="shared" si="1"/>
        <v>36.94</v>
      </c>
      <c r="J28" s="96">
        <v>79.475</v>
      </c>
      <c r="L28" s="8">
        <v>34.09</v>
      </c>
      <c r="M28" s="8">
        <f t="shared" si="2"/>
        <v>104.018773833969</v>
      </c>
      <c r="N28" s="65">
        <f t="shared" si="3"/>
        <v>35.46</v>
      </c>
      <c r="O28" s="8">
        <f t="shared" si="4"/>
        <v>104.173716864072</v>
      </c>
    </row>
    <row r="29" spans="1:15" s="8" customFormat="1" ht="51" customHeight="1">
      <c r="A29" s="58">
        <v>19</v>
      </c>
      <c r="B29" s="1" t="s">
        <v>36</v>
      </c>
      <c r="C29" s="47">
        <v>42.19</v>
      </c>
      <c r="D29" s="33">
        <v>3.31</v>
      </c>
      <c r="E29" s="89">
        <f t="shared" si="0"/>
        <v>36.96</v>
      </c>
      <c r="F29" s="94">
        <v>87.6037</v>
      </c>
      <c r="G29" s="95">
        <v>46.48</v>
      </c>
      <c r="H29" s="33">
        <v>3.31</v>
      </c>
      <c r="I29" s="89">
        <f t="shared" si="1"/>
        <v>38.51</v>
      </c>
      <c r="J29" s="96">
        <v>82.8528</v>
      </c>
      <c r="L29" s="8">
        <v>35.54</v>
      </c>
      <c r="M29" s="8">
        <f t="shared" si="2"/>
        <v>103.995498030388</v>
      </c>
      <c r="N29" s="65">
        <f t="shared" si="3"/>
        <v>36.96</v>
      </c>
      <c r="O29" s="8">
        <f t="shared" si="4"/>
        <v>104.193722943723</v>
      </c>
    </row>
    <row r="30" spans="1:15" s="8" customFormat="1" ht="53.25" customHeight="1">
      <c r="A30" s="58">
        <v>20</v>
      </c>
      <c r="B30" s="1" t="s">
        <v>37</v>
      </c>
      <c r="C30" s="47">
        <v>42.19</v>
      </c>
      <c r="D30" s="33">
        <v>3.31</v>
      </c>
      <c r="E30" s="89">
        <f t="shared" si="0"/>
        <v>35.86</v>
      </c>
      <c r="F30" s="94">
        <v>84.9964</v>
      </c>
      <c r="G30" s="95">
        <v>46.48</v>
      </c>
      <c r="H30" s="33">
        <v>3.31</v>
      </c>
      <c r="I30" s="89">
        <f t="shared" si="1"/>
        <v>37.36</v>
      </c>
      <c r="J30" s="96">
        <v>80.3787</v>
      </c>
      <c r="L30" s="8">
        <v>34.48</v>
      </c>
      <c r="M30" s="8">
        <f t="shared" si="2"/>
        <v>104.002320185615</v>
      </c>
      <c r="N30" s="65">
        <f t="shared" si="3"/>
        <v>35.86</v>
      </c>
      <c r="O30" s="8">
        <f t="shared" si="4"/>
        <v>104.182933630786</v>
      </c>
    </row>
    <row r="31" spans="1:15" s="8" customFormat="1" ht="52.5" customHeight="1">
      <c r="A31" s="58">
        <v>21</v>
      </c>
      <c r="B31" s="1" t="s">
        <v>38</v>
      </c>
      <c r="C31" s="47">
        <v>42.19</v>
      </c>
      <c r="D31" s="33">
        <v>3.31</v>
      </c>
      <c r="E31" s="89">
        <f t="shared" si="0"/>
        <v>35.8</v>
      </c>
      <c r="F31" s="94">
        <v>84.8542</v>
      </c>
      <c r="G31" s="95">
        <v>46.48</v>
      </c>
      <c r="H31" s="33">
        <v>3.31</v>
      </c>
      <c r="I31" s="89">
        <f t="shared" si="1"/>
        <v>37.3</v>
      </c>
      <c r="J31" s="96">
        <v>80.2496</v>
      </c>
      <c r="L31" s="8">
        <v>34.43</v>
      </c>
      <c r="M31" s="8">
        <f t="shared" si="2"/>
        <v>103.979088004647</v>
      </c>
      <c r="N31" s="65">
        <f t="shared" si="3"/>
        <v>35.8</v>
      </c>
      <c r="O31" s="8">
        <f t="shared" si="4"/>
        <v>104.189944134078</v>
      </c>
    </row>
    <row r="32" spans="1:15" s="8" customFormat="1" ht="54" customHeight="1">
      <c r="A32" s="58">
        <v>22</v>
      </c>
      <c r="B32" s="1" t="s">
        <v>76</v>
      </c>
      <c r="C32" s="47">
        <v>42.19</v>
      </c>
      <c r="D32" s="33">
        <v>3.31</v>
      </c>
      <c r="E32" s="89">
        <f t="shared" si="0"/>
        <v>38.13</v>
      </c>
      <c r="F32" s="94">
        <v>90.3769</v>
      </c>
      <c r="G32" s="95">
        <v>46.48</v>
      </c>
      <c r="H32" s="33">
        <v>3.31</v>
      </c>
      <c r="I32" s="89">
        <f t="shared" si="1"/>
        <v>39.73</v>
      </c>
      <c r="J32" s="96">
        <v>85.4776</v>
      </c>
      <c r="L32" s="8">
        <v>36.67</v>
      </c>
      <c r="M32" s="8">
        <f t="shared" si="2"/>
        <v>103.981456231252</v>
      </c>
      <c r="N32" s="65">
        <f t="shared" si="3"/>
        <v>38.13</v>
      </c>
      <c r="O32" s="8">
        <f t="shared" si="4"/>
        <v>104.196170993968</v>
      </c>
    </row>
    <row r="33" spans="1:15" s="8" customFormat="1" ht="57.75" customHeight="1">
      <c r="A33" s="58">
        <v>23</v>
      </c>
      <c r="B33" s="1" t="s">
        <v>39</v>
      </c>
      <c r="C33" s="47">
        <v>42.19</v>
      </c>
      <c r="D33" s="33">
        <v>2.53</v>
      </c>
      <c r="E33" s="89">
        <f t="shared" si="0"/>
        <v>42.19</v>
      </c>
      <c r="F33" s="94">
        <v>100</v>
      </c>
      <c r="G33" s="95">
        <v>46.48</v>
      </c>
      <c r="H33" s="33">
        <v>2.53</v>
      </c>
      <c r="I33" s="89">
        <f t="shared" si="1"/>
        <v>43.96</v>
      </c>
      <c r="J33" s="96">
        <v>94.5783</v>
      </c>
      <c r="L33" s="8">
        <v>41.22</v>
      </c>
      <c r="M33" s="8">
        <f t="shared" si="2"/>
        <v>102.353226589034</v>
      </c>
      <c r="N33" s="65">
        <f t="shared" si="3"/>
        <v>42.19</v>
      </c>
      <c r="O33" s="8">
        <f t="shared" si="4"/>
        <v>104.195306944774</v>
      </c>
    </row>
    <row r="34" spans="1:15" s="8" customFormat="1" ht="55.5" customHeight="1">
      <c r="A34" s="58">
        <v>24</v>
      </c>
      <c r="B34" s="1" t="s">
        <v>40</v>
      </c>
      <c r="C34" s="47">
        <v>42.19</v>
      </c>
      <c r="D34" s="33">
        <v>2.53</v>
      </c>
      <c r="E34" s="89">
        <f t="shared" si="0"/>
        <v>42.19</v>
      </c>
      <c r="F34" s="94">
        <v>100</v>
      </c>
      <c r="G34" s="95">
        <v>46.48</v>
      </c>
      <c r="H34" s="33">
        <v>2.53</v>
      </c>
      <c r="I34" s="89">
        <f t="shared" si="1"/>
        <v>43.96</v>
      </c>
      <c r="J34" s="96">
        <v>94.5783</v>
      </c>
      <c r="L34" s="8">
        <v>41.22</v>
      </c>
      <c r="M34" s="8">
        <f t="shared" si="2"/>
        <v>102.353226589034</v>
      </c>
      <c r="N34" s="65">
        <f t="shared" si="3"/>
        <v>42.19</v>
      </c>
      <c r="O34" s="8">
        <f t="shared" si="4"/>
        <v>104.195306944774</v>
      </c>
    </row>
    <row r="35" spans="1:15" s="8" customFormat="1" ht="51" customHeight="1">
      <c r="A35" s="58">
        <v>25</v>
      </c>
      <c r="B35" s="1" t="s">
        <v>41</v>
      </c>
      <c r="C35" s="47">
        <v>42.19</v>
      </c>
      <c r="D35" s="33">
        <v>2.53</v>
      </c>
      <c r="E35" s="89">
        <f t="shared" si="0"/>
        <v>42.19</v>
      </c>
      <c r="F35" s="94">
        <v>100</v>
      </c>
      <c r="G35" s="95">
        <v>46.48</v>
      </c>
      <c r="H35" s="33">
        <v>2.53</v>
      </c>
      <c r="I35" s="89">
        <f t="shared" si="1"/>
        <v>43.96</v>
      </c>
      <c r="J35" s="96">
        <v>94.5783</v>
      </c>
      <c r="L35" s="8">
        <v>41.22</v>
      </c>
      <c r="M35" s="8">
        <f t="shared" si="2"/>
        <v>102.353226589034</v>
      </c>
      <c r="N35" s="65">
        <f t="shared" si="3"/>
        <v>42.19</v>
      </c>
      <c r="O35" s="8">
        <f t="shared" si="4"/>
        <v>104.195306944774</v>
      </c>
    </row>
    <row r="36" spans="1:15" s="8" customFormat="1" ht="54.75" customHeight="1">
      <c r="A36" s="58">
        <v>26</v>
      </c>
      <c r="B36" s="1" t="s">
        <v>42</v>
      </c>
      <c r="C36" s="47">
        <v>42.19</v>
      </c>
      <c r="D36" s="33">
        <v>2.53</v>
      </c>
      <c r="E36" s="89">
        <f t="shared" si="0"/>
        <v>42.19</v>
      </c>
      <c r="F36" s="94">
        <v>100</v>
      </c>
      <c r="G36" s="95">
        <v>46.48</v>
      </c>
      <c r="H36" s="33">
        <v>2.53</v>
      </c>
      <c r="I36" s="89">
        <f t="shared" si="1"/>
        <v>43.96</v>
      </c>
      <c r="J36" s="96">
        <v>94.5783</v>
      </c>
      <c r="L36" s="8">
        <v>41.22</v>
      </c>
      <c r="M36" s="8">
        <f t="shared" si="2"/>
        <v>102.353226589034</v>
      </c>
      <c r="N36" s="65">
        <f t="shared" si="3"/>
        <v>42.19</v>
      </c>
      <c r="O36" s="8">
        <f t="shared" si="4"/>
        <v>104.195306944774</v>
      </c>
    </row>
    <row r="37" spans="1:15" s="8" customFormat="1" ht="55.5" customHeight="1">
      <c r="A37" s="58">
        <v>27</v>
      </c>
      <c r="B37" s="1" t="s">
        <v>43</v>
      </c>
      <c r="C37" s="47">
        <v>42.19</v>
      </c>
      <c r="D37" s="33">
        <v>4.31</v>
      </c>
      <c r="E37" s="89">
        <f t="shared" si="0"/>
        <v>31.84</v>
      </c>
      <c r="F37" s="94">
        <v>75.4681</v>
      </c>
      <c r="G37" s="95">
        <v>46.48</v>
      </c>
      <c r="H37" s="33">
        <v>4.31</v>
      </c>
      <c r="I37" s="89">
        <f t="shared" si="1"/>
        <v>33.17</v>
      </c>
      <c r="J37" s="96">
        <v>71.364</v>
      </c>
      <c r="L37" s="8">
        <v>30.61</v>
      </c>
      <c r="M37" s="8">
        <f t="shared" si="2"/>
        <v>104.018294674943</v>
      </c>
      <c r="N37" s="65">
        <f t="shared" si="3"/>
        <v>31.84</v>
      </c>
      <c r="O37" s="8">
        <f t="shared" si="4"/>
        <v>104.177135678392</v>
      </c>
    </row>
    <row r="38" spans="1:15" s="8" customFormat="1" ht="56.25" customHeight="1">
      <c r="A38" s="58">
        <v>28</v>
      </c>
      <c r="B38" s="1" t="s">
        <v>44</v>
      </c>
      <c r="C38" s="47">
        <v>42.19</v>
      </c>
      <c r="D38" s="33">
        <v>4.31</v>
      </c>
      <c r="E38" s="89">
        <f t="shared" si="0"/>
        <v>30.37</v>
      </c>
      <c r="F38" s="96">
        <v>71.9839</v>
      </c>
      <c r="G38" s="95">
        <v>46.48</v>
      </c>
      <c r="H38" s="33">
        <v>4.31</v>
      </c>
      <c r="I38" s="89">
        <f t="shared" si="1"/>
        <v>31.64</v>
      </c>
      <c r="J38" s="96">
        <v>68.0723</v>
      </c>
      <c r="L38" s="8">
        <v>29.2</v>
      </c>
      <c r="M38" s="8">
        <f t="shared" si="2"/>
        <v>104.006849315068</v>
      </c>
      <c r="N38" s="65">
        <f t="shared" si="3"/>
        <v>30.37</v>
      </c>
      <c r="O38" s="8">
        <f t="shared" si="4"/>
        <v>104.181758314126</v>
      </c>
    </row>
    <row r="39" spans="1:15" s="8" customFormat="1" ht="55.5" customHeight="1">
      <c r="A39" s="58">
        <v>29</v>
      </c>
      <c r="B39" s="1" t="s">
        <v>45</v>
      </c>
      <c r="C39" s="47">
        <v>42.19</v>
      </c>
      <c r="D39" s="33">
        <v>4.31</v>
      </c>
      <c r="E39" s="89">
        <f t="shared" si="0"/>
        <v>31.88</v>
      </c>
      <c r="F39" s="96">
        <v>75.5629</v>
      </c>
      <c r="G39" s="95">
        <v>46.48</v>
      </c>
      <c r="H39" s="33">
        <v>4.31</v>
      </c>
      <c r="I39" s="89">
        <f t="shared" si="1"/>
        <v>33.21</v>
      </c>
      <c r="J39" s="96">
        <v>71.4501</v>
      </c>
      <c r="L39" s="8">
        <v>30.65</v>
      </c>
      <c r="M39" s="8">
        <f t="shared" si="2"/>
        <v>104.013050570962</v>
      </c>
      <c r="N39" s="65">
        <f t="shared" si="3"/>
        <v>31.88</v>
      </c>
      <c r="O39" s="8">
        <f t="shared" si="4"/>
        <v>104.171894604768</v>
      </c>
    </row>
    <row r="40" spans="1:15" s="8" customFormat="1" ht="54.75" customHeight="1">
      <c r="A40" s="58">
        <v>30</v>
      </c>
      <c r="B40" s="1" t="s">
        <v>46</v>
      </c>
      <c r="C40" s="47">
        <v>42.19</v>
      </c>
      <c r="D40" s="33">
        <v>4.31</v>
      </c>
      <c r="E40" s="89">
        <f t="shared" si="0"/>
        <v>32.39</v>
      </c>
      <c r="F40" s="96">
        <v>76.7717</v>
      </c>
      <c r="G40" s="95">
        <v>46.48</v>
      </c>
      <c r="H40" s="33">
        <v>4.31</v>
      </c>
      <c r="I40" s="89">
        <f t="shared" si="1"/>
        <v>33.75</v>
      </c>
      <c r="J40" s="96">
        <v>72.6119</v>
      </c>
      <c r="L40" s="8">
        <v>31.15</v>
      </c>
      <c r="M40" s="8">
        <f t="shared" si="2"/>
        <v>103.980738362761</v>
      </c>
      <c r="N40" s="65">
        <f t="shared" si="3"/>
        <v>32.39</v>
      </c>
      <c r="O40" s="8">
        <f t="shared" si="4"/>
        <v>104.198826798395</v>
      </c>
    </row>
    <row r="41" spans="1:15" s="8" customFormat="1" ht="56.25" customHeight="1">
      <c r="A41" s="58">
        <v>31</v>
      </c>
      <c r="B41" s="1" t="s">
        <v>77</v>
      </c>
      <c r="C41" s="47">
        <v>42.19</v>
      </c>
      <c r="D41" s="33">
        <v>4.31</v>
      </c>
      <c r="E41" s="89">
        <f t="shared" si="0"/>
        <v>32.26</v>
      </c>
      <c r="F41" s="96">
        <v>76.4636</v>
      </c>
      <c r="G41" s="95">
        <v>46.48</v>
      </c>
      <c r="H41" s="33">
        <v>4.31</v>
      </c>
      <c r="I41" s="89">
        <f t="shared" si="1"/>
        <v>33.61</v>
      </c>
      <c r="J41" s="96">
        <v>72.3107</v>
      </c>
      <c r="L41" s="8">
        <v>31.02</v>
      </c>
      <c r="M41" s="8">
        <f t="shared" si="2"/>
        <v>103.997421018698</v>
      </c>
      <c r="N41" s="65">
        <f t="shared" si="3"/>
        <v>32.26</v>
      </c>
      <c r="O41" s="8">
        <f t="shared" si="4"/>
        <v>104.184748915065</v>
      </c>
    </row>
    <row r="42" spans="1:15" s="8" customFormat="1" ht="57" customHeight="1">
      <c r="A42" s="58">
        <v>32</v>
      </c>
      <c r="B42" s="1" t="s">
        <v>78</v>
      </c>
      <c r="C42" s="47">
        <v>42.19</v>
      </c>
      <c r="D42" s="33">
        <v>4.31</v>
      </c>
      <c r="E42" s="89">
        <f t="shared" si="0"/>
        <v>32.73</v>
      </c>
      <c r="F42" s="96">
        <v>77.5776</v>
      </c>
      <c r="G42" s="95">
        <v>46.48</v>
      </c>
      <c r="H42" s="33">
        <v>4.31</v>
      </c>
      <c r="I42" s="89">
        <f t="shared" si="1"/>
        <v>34.1</v>
      </c>
      <c r="J42" s="96">
        <v>73.3649</v>
      </c>
      <c r="L42" s="8">
        <v>31.47</v>
      </c>
      <c r="M42" s="8">
        <f t="shared" si="2"/>
        <v>104.003813155386</v>
      </c>
      <c r="N42" s="65">
        <f t="shared" si="3"/>
        <v>32.73</v>
      </c>
      <c r="O42" s="8">
        <f t="shared" si="4"/>
        <v>104.185762297586</v>
      </c>
    </row>
    <row r="43" spans="1:15" s="8" customFormat="1" ht="58.5" customHeight="1">
      <c r="A43" s="58">
        <v>33</v>
      </c>
      <c r="B43" s="1" t="s">
        <v>79</v>
      </c>
      <c r="C43" s="47">
        <v>42.19</v>
      </c>
      <c r="D43" s="33">
        <v>4.31</v>
      </c>
      <c r="E43" s="89">
        <f t="shared" si="0"/>
        <v>32.45</v>
      </c>
      <c r="F43" s="96">
        <v>76.914</v>
      </c>
      <c r="G43" s="95">
        <v>46.48</v>
      </c>
      <c r="H43" s="33">
        <v>4.31</v>
      </c>
      <c r="I43" s="89">
        <f t="shared" si="1"/>
        <v>33.81</v>
      </c>
      <c r="J43" s="96">
        <v>72.741</v>
      </c>
      <c r="L43" s="8">
        <v>31.2</v>
      </c>
      <c r="M43" s="8">
        <f t="shared" si="2"/>
        <v>104.00641025641</v>
      </c>
      <c r="N43" s="65">
        <f t="shared" si="3"/>
        <v>32.45</v>
      </c>
      <c r="O43" s="8">
        <f t="shared" si="4"/>
        <v>104.191063174114</v>
      </c>
    </row>
    <row r="44" spans="1:15" s="8" customFormat="1" ht="55.5" customHeight="1">
      <c r="A44" s="58">
        <v>34</v>
      </c>
      <c r="B44" s="1" t="s">
        <v>47</v>
      </c>
      <c r="C44" s="47">
        <v>42.19</v>
      </c>
      <c r="D44" s="33">
        <v>3.53</v>
      </c>
      <c r="E44" s="89">
        <f t="shared" si="0"/>
        <v>38.88</v>
      </c>
      <c r="F44" s="96">
        <v>92.1545</v>
      </c>
      <c r="G44" s="95">
        <v>46.48</v>
      </c>
      <c r="H44" s="33">
        <v>3.53</v>
      </c>
      <c r="I44" s="89">
        <f t="shared" si="1"/>
        <v>40.51</v>
      </c>
      <c r="J44" s="96">
        <v>87.1558</v>
      </c>
      <c r="L44" s="8">
        <v>37.39</v>
      </c>
      <c r="M44" s="8">
        <f t="shared" si="2"/>
        <v>103.985022733351</v>
      </c>
      <c r="N44" s="65">
        <f t="shared" si="3"/>
        <v>38.88</v>
      </c>
      <c r="O44" s="8">
        <f t="shared" si="4"/>
        <v>104.192386831276</v>
      </c>
    </row>
    <row r="45" spans="1:15" s="8" customFormat="1" ht="56.25" customHeight="1">
      <c r="A45" s="58">
        <v>35</v>
      </c>
      <c r="B45" s="1" t="s">
        <v>48</v>
      </c>
      <c r="C45" s="47">
        <v>42.19</v>
      </c>
      <c r="D45" s="33">
        <v>3.53</v>
      </c>
      <c r="E45" s="89">
        <f t="shared" si="0"/>
        <v>38.34</v>
      </c>
      <c r="F45" s="96">
        <v>90.8746</v>
      </c>
      <c r="G45" s="95">
        <v>46.48</v>
      </c>
      <c r="H45" s="33">
        <v>3.53</v>
      </c>
      <c r="I45" s="89">
        <f t="shared" si="1"/>
        <v>39.95</v>
      </c>
      <c r="J45" s="96">
        <v>85.9509</v>
      </c>
      <c r="L45" s="8">
        <v>36.87</v>
      </c>
      <c r="M45" s="8">
        <f t="shared" si="2"/>
        <v>103.986981285598</v>
      </c>
      <c r="N45" s="65">
        <f t="shared" si="3"/>
        <v>38.34</v>
      </c>
      <c r="O45" s="8">
        <f t="shared" si="4"/>
        <v>104.199269692227</v>
      </c>
    </row>
    <row r="46" spans="1:15" s="8" customFormat="1" ht="54.75" customHeight="1">
      <c r="A46" s="58">
        <v>36</v>
      </c>
      <c r="B46" s="1" t="s">
        <v>49</v>
      </c>
      <c r="C46" s="47">
        <v>42.19</v>
      </c>
      <c r="D46" s="33">
        <v>3.53</v>
      </c>
      <c r="E46" s="89">
        <f t="shared" si="0"/>
        <v>38.56</v>
      </c>
      <c r="F46" s="96">
        <v>91.3961</v>
      </c>
      <c r="G46" s="95">
        <v>46.48</v>
      </c>
      <c r="H46" s="33">
        <v>3.53</v>
      </c>
      <c r="I46" s="89">
        <f t="shared" si="1"/>
        <v>40.17</v>
      </c>
      <c r="J46" s="96">
        <v>86.4243</v>
      </c>
      <c r="L46" s="8">
        <v>37.07</v>
      </c>
      <c r="M46" s="8">
        <f t="shared" si="2"/>
        <v>104.019422713785</v>
      </c>
      <c r="N46" s="65">
        <f t="shared" si="3"/>
        <v>38.56</v>
      </c>
      <c r="O46" s="8">
        <f t="shared" si="4"/>
        <v>104.17531120332</v>
      </c>
    </row>
    <row r="47" spans="1:15" s="8" customFormat="1" ht="55.5" customHeight="1">
      <c r="A47" s="58">
        <v>37</v>
      </c>
      <c r="B47" s="1" t="s">
        <v>50</v>
      </c>
      <c r="C47" s="47">
        <v>42.19</v>
      </c>
      <c r="D47" s="33">
        <v>3.53</v>
      </c>
      <c r="E47" s="89">
        <f t="shared" si="0"/>
        <v>39.56</v>
      </c>
      <c r="F47" s="96">
        <v>93.7663</v>
      </c>
      <c r="G47" s="95">
        <v>46.48</v>
      </c>
      <c r="H47" s="33">
        <v>3.53</v>
      </c>
      <c r="I47" s="89">
        <f t="shared" si="1"/>
        <v>41.22</v>
      </c>
      <c r="J47" s="96">
        <v>88.6833</v>
      </c>
      <c r="L47" s="8">
        <v>38.04</v>
      </c>
      <c r="M47" s="8">
        <f t="shared" si="2"/>
        <v>103.995793901157</v>
      </c>
      <c r="N47" s="65">
        <f t="shared" si="3"/>
        <v>39.56</v>
      </c>
      <c r="O47" s="8">
        <f t="shared" si="4"/>
        <v>104.196157735086</v>
      </c>
    </row>
    <row r="48" spans="1:15" s="8" customFormat="1" ht="53.25" customHeight="1">
      <c r="A48" s="58">
        <v>38</v>
      </c>
      <c r="B48" s="1" t="s">
        <v>80</v>
      </c>
      <c r="C48" s="47">
        <v>42.19</v>
      </c>
      <c r="D48" s="33">
        <v>3.53</v>
      </c>
      <c r="E48" s="89">
        <f t="shared" si="0"/>
        <v>39.22</v>
      </c>
      <c r="F48" s="96">
        <v>92.9604</v>
      </c>
      <c r="G48" s="95">
        <v>46.48</v>
      </c>
      <c r="H48" s="33">
        <v>3.53</v>
      </c>
      <c r="I48" s="89">
        <f t="shared" si="1"/>
        <v>40.87</v>
      </c>
      <c r="J48" s="96">
        <v>87.9303</v>
      </c>
      <c r="L48" s="8">
        <v>37.72</v>
      </c>
      <c r="M48" s="8">
        <f t="shared" si="2"/>
        <v>103.976670201485</v>
      </c>
      <c r="N48" s="65">
        <f t="shared" si="3"/>
        <v>39.22</v>
      </c>
      <c r="O48" s="8">
        <f t="shared" si="4"/>
        <v>104.207037225905</v>
      </c>
    </row>
    <row r="49" spans="1:15" s="8" customFormat="1" ht="57.75" customHeight="1">
      <c r="A49" s="58">
        <v>39</v>
      </c>
      <c r="B49" s="1" t="s">
        <v>81</v>
      </c>
      <c r="C49" s="47">
        <v>42.19</v>
      </c>
      <c r="D49" s="33">
        <v>3.53</v>
      </c>
      <c r="E49" s="89">
        <f t="shared" si="0"/>
        <v>40.13</v>
      </c>
      <c r="F49" s="96">
        <v>95.1173</v>
      </c>
      <c r="G49" s="95">
        <v>46.48</v>
      </c>
      <c r="H49" s="33">
        <v>3.53</v>
      </c>
      <c r="I49" s="89">
        <f t="shared" si="1"/>
        <v>41.81</v>
      </c>
      <c r="J49" s="96">
        <v>89.9527</v>
      </c>
      <c r="L49" s="8">
        <v>38.58</v>
      </c>
      <c r="M49" s="8">
        <f t="shared" si="2"/>
        <v>104.017625712805</v>
      </c>
      <c r="N49" s="65">
        <f t="shared" si="3"/>
        <v>40.13</v>
      </c>
      <c r="O49" s="8">
        <f t="shared" si="4"/>
        <v>104.186394218789</v>
      </c>
    </row>
    <row r="50" spans="1:15" s="8" customFormat="1" ht="52.5" customHeight="1">
      <c r="A50" s="58">
        <v>40</v>
      </c>
      <c r="B50" s="1" t="s">
        <v>51</v>
      </c>
      <c r="C50" s="47">
        <v>42.19</v>
      </c>
      <c r="D50" s="33">
        <v>5.31</v>
      </c>
      <c r="E50" s="89">
        <f t="shared" si="0"/>
        <v>37.18</v>
      </c>
      <c r="F50" s="96">
        <v>88.1251</v>
      </c>
      <c r="G50" s="95">
        <v>46.48</v>
      </c>
      <c r="H50" s="33">
        <v>5.31</v>
      </c>
      <c r="I50" s="89">
        <f t="shared" si="1"/>
        <v>38.74</v>
      </c>
      <c r="J50" s="96">
        <v>83.3477</v>
      </c>
      <c r="L50" s="8">
        <v>35.75</v>
      </c>
      <c r="M50" s="8">
        <f t="shared" si="2"/>
        <v>104</v>
      </c>
      <c r="N50" s="65">
        <f t="shared" si="3"/>
        <v>37.18</v>
      </c>
      <c r="O50" s="8">
        <f t="shared" si="4"/>
        <v>104.195804195804</v>
      </c>
    </row>
    <row r="51" spans="1:15" s="8" customFormat="1" ht="57" customHeight="1">
      <c r="A51" s="58">
        <v>41</v>
      </c>
      <c r="B51" s="1" t="s">
        <v>52</v>
      </c>
      <c r="C51" s="47">
        <v>42.19</v>
      </c>
      <c r="D51" s="33">
        <v>5.31</v>
      </c>
      <c r="E51" s="89">
        <f t="shared" si="0"/>
        <v>36.37</v>
      </c>
      <c r="F51" s="96">
        <v>86.2053</v>
      </c>
      <c r="G51" s="95">
        <v>46.48</v>
      </c>
      <c r="H51" s="33">
        <v>5.31</v>
      </c>
      <c r="I51" s="89">
        <f t="shared" si="1"/>
        <v>37.89</v>
      </c>
      <c r="J51" s="96">
        <v>81.5189</v>
      </c>
      <c r="L51" s="8">
        <v>34.97</v>
      </c>
      <c r="M51" s="8">
        <f t="shared" si="2"/>
        <v>104.003431512725</v>
      </c>
      <c r="N51" s="65">
        <f t="shared" si="3"/>
        <v>36.37</v>
      </c>
      <c r="O51" s="8">
        <f t="shared" si="4"/>
        <v>104.17926862799</v>
      </c>
    </row>
    <row r="52" spans="1:15" s="8" customFormat="1" ht="66" customHeight="1">
      <c r="A52" s="58">
        <v>42</v>
      </c>
      <c r="B52" s="1" t="s">
        <v>53</v>
      </c>
      <c r="C52" s="47">
        <v>42.19</v>
      </c>
      <c r="D52" s="33">
        <v>5.31</v>
      </c>
      <c r="E52" s="89">
        <f t="shared" si="0"/>
        <v>29.12</v>
      </c>
      <c r="F52" s="96">
        <v>69.0211</v>
      </c>
      <c r="G52" s="95">
        <v>46.48</v>
      </c>
      <c r="H52" s="33">
        <v>5.31</v>
      </c>
      <c r="I52" s="89">
        <f t="shared" si="1"/>
        <v>30.34</v>
      </c>
      <c r="J52" s="96">
        <v>65.2754</v>
      </c>
      <c r="L52" s="8">
        <v>28</v>
      </c>
      <c r="M52" s="8">
        <f t="shared" si="2"/>
        <v>104</v>
      </c>
      <c r="N52" s="65">
        <f t="shared" si="3"/>
        <v>29.12</v>
      </c>
      <c r="O52" s="8">
        <f t="shared" si="4"/>
        <v>104.18956043956</v>
      </c>
    </row>
    <row r="53" spans="1:15" s="8" customFormat="1" ht="66" customHeight="1">
      <c r="A53" s="58">
        <v>43</v>
      </c>
      <c r="B53" s="1" t="s">
        <v>88</v>
      </c>
      <c r="C53" s="47">
        <v>42.19</v>
      </c>
      <c r="D53" s="33">
        <v>5.31</v>
      </c>
      <c r="E53" s="89">
        <f t="shared" si="0"/>
        <v>28.72</v>
      </c>
      <c r="F53" s="96">
        <v>68.073</v>
      </c>
      <c r="G53" s="95">
        <v>46.48</v>
      </c>
      <c r="H53" s="33">
        <v>5.31</v>
      </c>
      <c r="I53" s="89">
        <f t="shared" si="1"/>
        <v>29.92</v>
      </c>
      <c r="J53" s="96">
        <v>64.3718</v>
      </c>
      <c r="L53" s="8">
        <v>27.61</v>
      </c>
      <c r="M53" s="8">
        <f t="shared" si="2"/>
        <v>104.020282506338</v>
      </c>
      <c r="N53" s="65">
        <f t="shared" si="3"/>
        <v>28.72</v>
      </c>
      <c r="O53" s="8">
        <f t="shared" si="4"/>
        <v>104.178272980501</v>
      </c>
    </row>
    <row r="54" spans="1:15" s="8" customFormat="1" ht="57" customHeight="1">
      <c r="A54" s="58">
        <v>44</v>
      </c>
      <c r="B54" s="1" t="s">
        <v>54</v>
      </c>
      <c r="C54" s="47">
        <v>42.19</v>
      </c>
      <c r="D54" s="33">
        <v>5.31</v>
      </c>
      <c r="E54" s="89">
        <f t="shared" si="0"/>
        <v>37.73</v>
      </c>
      <c r="F54" s="96">
        <v>89.4288</v>
      </c>
      <c r="G54" s="95">
        <v>46.48</v>
      </c>
      <c r="H54" s="33">
        <v>5.31</v>
      </c>
      <c r="I54" s="89">
        <f t="shared" si="1"/>
        <v>39.31</v>
      </c>
      <c r="J54" s="96">
        <v>84.574</v>
      </c>
      <c r="L54" s="8">
        <v>36.27</v>
      </c>
      <c r="M54" s="8">
        <f t="shared" si="2"/>
        <v>104.025365315688</v>
      </c>
      <c r="N54" s="65">
        <f t="shared" si="3"/>
        <v>37.73</v>
      </c>
      <c r="O54" s="8">
        <f t="shared" si="4"/>
        <v>104.187649085608</v>
      </c>
    </row>
    <row r="55" spans="1:15" s="8" customFormat="1" ht="54" customHeight="1">
      <c r="A55" s="58">
        <v>45</v>
      </c>
      <c r="B55" s="1" t="s">
        <v>55</v>
      </c>
      <c r="C55" s="47">
        <v>42.19</v>
      </c>
      <c r="D55" s="33">
        <v>5.31</v>
      </c>
      <c r="E55" s="89">
        <f t="shared" si="0"/>
        <v>37.34</v>
      </c>
      <c r="F55" s="96">
        <v>88.5044</v>
      </c>
      <c r="G55" s="95">
        <v>46.48</v>
      </c>
      <c r="H55" s="33">
        <v>5.31</v>
      </c>
      <c r="I55" s="89">
        <f t="shared" si="1"/>
        <v>38.91</v>
      </c>
      <c r="J55" s="96">
        <v>83.7134</v>
      </c>
      <c r="L55" s="8">
        <v>35.91</v>
      </c>
      <c r="M55" s="8">
        <f t="shared" si="2"/>
        <v>103.982177666388</v>
      </c>
      <c r="N55" s="65">
        <f t="shared" si="3"/>
        <v>37.34</v>
      </c>
      <c r="O55" s="8">
        <f t="shared" si="4"/>
        <v>104.2046063203</v>
      </c>
    </row>
    <row r="56" spans="1:15" s="8" customFormat="1" ht="72" customHeight="1">
      <c r="A56" s="58">
        <v>46</v>
      </c>
      <c r="B56" s="1" t="s">
        <v>56</v>
      </c>
      <c r="C56" s="47">
        <v>42.19</v>
      </c>
      <c r="D56" s="33">
        <v>5.31</v>
      </c>
      <c r="E56" s="89">
        <f t="shared" si="0"/>
        <v>29.56</v>
      </c>
      <c r="F56" s="96">
        <v>70.064</v>
      </c>
      <c r="G56" s="95">
        <v>46.48</v>
      </c>
      <c r="H56" s="33">
        <v>5.31</v>
      </c>
      <c r="I56" s="89">
        <f t="shared" si="1"/>
        <v>30.8</v>
      </c>
      <c r="J56" s="96">
        <v>66.2651</v>
      </c>
      <c r="L56" s="8">
        <v>28.43</v>
      </c>
      <c r="M56" s="8">
        <f t="shared" si="2"/>
        <v>103.974674639465</v>
      </c>
      <c r="N56" s="65">
        <f t="shared" si="3"/>
        <v>29.56</v>
      </c>
      <c r="O56" s="8">
        <f t="shared" si="4"/>
        <v>104.194857916103</v>
      </c>
    </row>
    <row r="57" spans="1:15" s="8" customFormat="1" ht="68.25" customHeight="1">
      <c r="A57" s="58">
        <v>47</v>
      </c>
      <c r="B57" s="1" t="s">
        <v>89</v>
      </c>
      <c r="C57" s="47">
        <v>42.19</v>
      </c>
      <c r="D57" s="33">
        <v>5.31</v>
      </c>
      <c r="E57" s="89">
        <f t="shared" si="0"/>
        <v>29.27</v>
      </c>
      <c r="F57" s="96">
        <v>69.3766</v>
      </c>
      <c r="G57" s="95">
        <v>46.48</v>
      </c>
      <c r="H57" s="33">
        <v>5.31</v>
      </c>
      <c r="I57" s="89">
        <f t="shared" si="1"/>
        <v>30.49</v>
      </c>
      <c r="J57" s="96">
        <v>65.5981</v>
      </c>
      <c r="L57" s="8">
        <v>28.14</v>
      </c>
      <c r="M57" s="8">
        <f t="shared" si="2"/>
        <v>104.015636105188</v>
      </c>
      <c r="N57" s="65">
        <f t="shared" si="3"/>
        <v>29.27</v>
      </c>
      <c r="O57" s="8">
        <f t="shared" si="4"/>
        <v>104.168090194739</v>
      </c>
    </row>
    <row r="58" spans="1:15" s="8" customFormat="1" ht="56.25" customHeight="1">
      <c r="A58" s="58">
        <v>48</v>
      </c>
      <c r="B58" s="1" t="s">
        <v>82</v>
      </c>
      <c r="C58" s="47">
        <v>42.19</v>
      </c>
      <c r="D58" s="33">
        <v>5.31</v>
      </c>
      <c r="E58" s="89">
        <f t="shared" si="0"/>
        <v>37.53</v>
      </c>
      <c r="F58" s="96">
        <v>88.9547</v>
      </c>
      <c r="G58" s="95">
        <v>46.48</v>
      </c>
      <c r="H58" s="33">
        <v>5.31</v>
      </c>
      <c r="I58" s="89">
        <f t="shared" si="1"/>
        <v>39.1</v>
      </c>
      <c r="J58" s="96">
        <v>84.1222</v>
      </c>
      <c r="L58" s="8">
        <v>36.09</v>
      </c>
      <c r="M58" s="8">
        <f t="shared" si="2"/>
        <v>103.990024937656</v>
      </c>
      <c r="N58" s="65">
        <f t="shared" si="3"/>
        <v>37.53</v>
      </c>
      <c r="O58" s="8">
        <f t="shared" si="4"/>
        <v>104.183320010658</v>
      </c>
    </row>
    <row r="59" spans="1:15" s="8" customFormat="1" ht="72" customHeight="1">
      <c r="A59" s="58">
        <v>49</v>
      </c>
      <c r="B59" s="1" t="s">
        <v>83</v>
      </c>
      <c r="C59" s="47">
        <v>42.19</v>
      </c>
      <c r="D59" s="33">
        <v>5.31</v>
      </c>
      <c r="E59" s="89">
        <f t="shared" si="0"/>
        <v>29.44</v>
      </c>
      <c r="F59" s="96">
        <v>69.7796</v>
      </c>
      <c r="G59" s="95">
        <v>46.48</v>
      </c>
      <c r="H59" s="33">
        <v>5.31</v>
      </c>
      <c r="I59" s="89">
        <f t="shared" si="1"/>
        <v>30.67</v>
      </c>
      <c r="J59" s="96">
        <v>65.9854</v>
      </c>
      <c r="L59" s="8">
        <v>28.31</v>
      </c>
      <c r="M59" s="8">
        <f t="shared" si="2"/>
        <v>103.991522430237</v>
      </c>
      <c r="N59" s="65">
        <f t="shared" si="3"/>
        <v>29.44</v>
      </c>
      <c r="O59" s="8">
        <f t="shared" si="4"/>
        <v>104.177989130435</v>
      </c>
    </row>
    <row r="60" spans="1:15" s="8" customFormat="1" ht="58.5" customHeight="1">
      <c r="A60" s="58">
        <v>50</v>
      </c>
      <c r="B60" s="1" t="s">
        <v>69</v>
      </c>
      <c r="C60" s="47">
        <v>42.19</v>
      </c>
      <c r="D60" s="33">
        <v>5.31</v>
      </c>
      <c r="E60" s="89">
        <f t="shared" si="0"/>
        <v>38.39</v>
      </c>
      <c r="F60" s="96">
        <v>90.9931</v>
      </c>
      <c r="G60" s="95">
        <v>46.48</v>
      </c>
      <c r="H60" s="33">
        <v>5.31</v>
      </c>
      <c r="I60" s="89">
        <f t="shared" si="1"/>
        <v>40</v>
      </c>
      <c r="J60" s="96">
        <v>86.0585</v>
      </c>
      <c r="L60" s="8">
        <v>36.91</v>
      </c>
      <c r="M60" s="8">
        <f t="shared" si="2"/>
        <v>104.009753454348</v>
      </c>
      <c r="N60" s="65">
        <f t="shared" si="3"/>
        <v>38.39</v>
      </c>
      <c r="O60" s="8">
        <f t="shared" si="4"/>
        <v>104.193800468872</v>
      </c>
    </row>
    <row r="61" spans="1:15" s="8" customFormat="1" ht="70.5" customHeight="1">
      <c r="A61" s="58">
        <v>51</v>
      </c>
      <c r="B61" s="1" t="s">
        <v>70</v>
      </c>
      <c r="C61" s="47">
        <v>42.19</v>
      </c>
      <c r="D61" s="33">
        <v>5.31</v>
      </c>
      <c r="E61" s="89">
        <f t="shared" si="0"/>
        <v>30.07</v>
      </c>
      <c r="F61" s="96">
        <v>71.2728</v>
      </c>
      <c r="G61" s="95">
        <v>46.48</v>
      </c>
      <c r="H61" s="33">
        <v>5.31</v>
      </c>
      <c r="I61" s="89">
        <f t="shared" si="1"/>
        <v>31.33</v>
      </c>
      <c r="J61" s="96">
        <v>67.4053</v>
      </c>
      <c r="L61" s="8">
        <v>28.92</v>
      </c>
      <c r="M61" s="8">
        <f t="shared" si="2"/>
        <v>103.976486860304</v>
      </c>
      <c r="N61" s="65">
        <f t="shared" si="3"/>
        <v>30.07</v>
      </c>
      <c r="O61" s="8">
        <f t="shared" si="4"/>
        <v>104.190222813435</v>
      </c>
    </row>
    <row r="62" spans="1:15" s="8" customFormat="1" ht="58.5" customHeight="1">
      <c r="A62" s="58">
        <v>52</v>
      </c>
      <c r="B62" s="1" t="s">
        <v>71</v>
      </c>
      <c r="C62" s="47">
        <v>42.19</v>
      </c>
      <c r="D62" s="33">
        <v>5.31</v>
      </c>
      <c r="E62" s="89">
        <f t="shared" si="0"/>
        <v>38.95</v>
      </c>
      <c r="F62" s="96">
        <v>92.3205</v>
      </c>
      <c r="G62" s="95">
        <v>46.48</v>
      </c>
      <c r="H62" s="33">
        <v>5.31</v>
      </c>
      <c r="I62" s="89">
        <f t="shared" si="1"/>
        <v>40.58</v>
      </c>
      <c r="J62" s="96">
        <v>87.3064</v>
      </c>
      <c r="L62" s="8">
        <v>37.46</v>
      </c>
      <c r="M62" s="8">
        <f t="shared" si="2"/>
        <v>103.977576081153</v>
      </c>
      <c r="N62" s="65">
        <f t="shared" si="3"/>
        <v>38.95</v>
      </c>
      <c r="O62" s="8">
        <f t="shared" si="4"/>
        <v>104.18485237484</v>
      </c>
    </row>
    <row r="63" spans="1:15" s="8" customFormat="1" ht="63.75" customHeight="1">
      <c r="A63" s="58">
        <v>53</v>
      </c>
      <c r="B63" s="1" t="s">
        <v>72</v>
      </c>
      <c r="C63" s="47">
        <v>42.19</v>
      </c>
      <c r="D63" s="33">
        <v>5.31</v>
      </c>
      <c r="E63" s="89">
        <f t="shared" si="0"/>
        <v>30.55</v>
      </c>
      <c r="F63" s="96">
        <v>72.4105</v>
      </c>
      <c r="G63" s="95">
        <v>46.48</v>
      </c>
      <c r="H63" s="33">
        <v>5.31</v>
      </c>
      <c r="I63" s="89">
        <f t="shared" si="1"/>
        <v>31.83</v>
      </c>
      <c r="J63" s="96">
        <v>68.4811</v>
      </c>
      <c r="L63" s="8">
        <v>29.38</v>
      </c>
      <c r="M63" s="8">
        <f t="shared" si="2"/>
        <v>103.982300884956</v>
      </c>
      <c r="N63" s="65">
        <f t="shared" si="3"/>
        <v>30.55</v>
      </c>
      <c r="O63" s="8">
        <f t="shared" si="4"/>
        <v>104.189852700491</v>
      </c>
    </row>
    <row r="64" spans="1:15" s="8" customFormat="1" ht="59.25" customHeight="1">
      <c r="A64" s="58">
        <v>54</v>
      </c>
      <c r="B64" s="1" t="s">
        <v>57</v>
      </c>
      <c r="C64" s="47">
        <v>42.19</v>
      </c>
      <c r="D64" s="33">
        <v>4.53</v>
      </c>
      <c r="E64" s="89">
        <f t="shared" si="0"/>
        <v>42.19</v>
      </c>
      <c r="F64" s="96">
        <v>100</v>
      </c>
      <c r="G64" s="95">
        <v>46.48</v>
      </c>
      <c r="H64" s="33">
        <v>4.53</v>
      </c>
      <c r="I64" s="89">
        <f t="shared" si="1"/>
        <v>43.96</v>
      </c>
      <c r="J64" s="96">
        <v>94.5783</v>
      </c>
      <c r="L64" s="8">
        <v>41.22</v>
      </c>
      <c r="M64" s="8">
        <f t="shared" si="2"/>
        <v>102.353226589034</v>
      </c>
      <c r="N64" s="65">
        <f t="shared" si="3"/>
        <v>42.19</v>
      </c>
      <c r="O64" s="8">
        <f t="shared" si="4"/>
        <v>104.195306944774</v>
      </c>
    </row>
    <row r="65" spans="1:15" s="8" customFormat="1" ht="67.5" customHeight="1">
      <c r="A65" s="58">
        <v>55</v>
      </c>
      <c r="B65" s="1" t="s">
        <v>90</v>
      </c>
      <c r="C65" s="47">
        <v>42.19</v>
      </c>
      <c r="D65" s="33">
        <v>4.53</v>
      </c>
      <c r="E65" s="89">
        <f t="shared" si="0"/>
        <v>34.13</v>
      </c>
      <c r="F65" s="96">
        <v>80.8959</v>
      </c>
      <c r="G65" s="95">
        <v>46.48</v>
      </c>
      <c r="H65" s="33">
        <v>4.53</v>
      </c>
      <c r="I65" s="89">
        <f t="shared" si="1"/>
        <v>35.56</v>
      </c>
      <c r="J65" s="96">
        <v>76.506</v>
      </c>
      <c r="L65" s="8">
        <v>32.82</v>
      </c>
      <c r="M65" s="8">
        <f t="shared" si="2"/>
        <v>103.991468616697</v>
      </c>
      <c r="N65" s="65">
        <f t="shared" si="3"/>
        <v>34.13</v>
      </c>
      <c r="O65" s="8">
        <f t="shared" si="4"/>
        <v>104.189862291239</v>
      </c>
    </row>
    <row r="66" spans="1:15" s="8" customFormat="1" ht="78" customHeight="1">
      <c r="A66" s="58">
        <v>56</v>
      </c>
      <c r="B66" s="1" t="s">
        <v>90</v>
      </c>
      <c r="C66" s="47">
        <v>42.19</v>
      </c>
      <c r="D66" s="33">
        <v>4.53</v>
      </c>
      <c r="E66" s="89">
        <f t="shared" si="0"/>
        <v>33.68</v>
      </c>
      <c r="F66" s="96">
        <v>79.8293</v>
      </c>
      <c r="G66" s="95">
        <v>46.48</v>
      </c>
      <c r="H66" s="33">
        <v>4.53</v>
      </c>
      <c r="I66" s="89">
        <f t="shared" si="1"/>
        <v>35.09</v>
      </c>
      <c r="J66" s="96">
        <v>75.4948</v>
      </c>
      <c r="L66" s="8">
        <v>32.38</v>
      </c>
      <c r="M66" s="8">
        <f t="shared" si="2"/>
        <v>104.014823965411</v>
      </c>
      <c r="N66" s="65">
        <f t="shared" si="3"/>
        <v>33.68</v>
      </c>
      <c r="O66" s="8">
        <f t="shared" si="4"/>
        <v>104.186460807601</v>
      </c>
    </row>
    <row r="67" spans="1:15" s="8" customFormat="1" ht="55.5" customHeight="1">
      <c r="A67" s="58">
        <v>57</v>
      </c>
      <c r="B67" s="1" t="s">
        <v>58</v>
      </c>
      <c r="C67" s="47">
        <v>42.19</v>
      </c>
      <c r="D67" s="33">
        <v>4.53</v>
      </c>
      <c r="E67" s="89">
        <f t="shared" si="0"/>
        <v>42.19</v>
      </c>
      <c r="F67" s="96">
        <v>100</v>
      </c>
      <c r="G67" s="95">
        <v>46.48</v>
      </c>
      <c r="H67" s="33">
        <v>4.53</v>
      </c>
      <c r="I67" s="89">
        <f t="shared" si="1"/>
        <v>43.96</v>
      </c>
      <c r="J67" s="96">
        <v>94.5783</v>
      </c>
      <c r="L67" s="8">
        <v>41.22</v>
      </c>
      <c r="M67" s="8">
        <f t="shared" si="2"/>
        <v>102.353226589034</v>
      </c>
      <c r="N67" s="65">
        <f t="shared" si="3"/>
        <v>42.19</v>
      </c>
      <c r="O67" s="8">
        <f t="shared" si="4"/>
        <v>104.195306944774</v>
      </c>
    </row>
    <row r="68" spans="1:15" s="8" customFormat="1" ht="56.25" customHeight="1">
      <c r="A68" s="58">
        <v>58</v>
      </c>
      <c r="B68" s="1" t="s">
        <v>59</v>
      </c>
      <c r="C68" s="47">
        <v>42.19</v>
      </c>
      <c r="D68" s="33">
        <v>4.53</v>
      </c>
      <c r="E68" s="89">
        <f t="shared" si="0"/>
        <v>42.19</v>
      </c>
      <c r="F68" s="96">
        <v>100</v>
      </c>
      <c r="G68" s="95">
        <v>46.48</v>
      </c>
      <c r="H68" s="33">
        <v>4.53</v>
      </c>
      <c r="I68" s="89">
        <f t="shared" si="1"/>
        <v>43.96</v>
      </c>
      <c r="J68" s="96">
        <v>94.5783</v>
      </c>
      <c r="L68" s="8">
        <v>41.22</v>
      </c>
      <c r="M68" s="8">
        <f t="shared" si="2"/>
        <v>102.353226589034</v>
      </c>
      <c r="N68" s="65">
        <f t="shared" si="3"/>
        <v>42.19</v>
      </c>
      <c r="O68" s="8">
        <f t="shared" si="4"/>
        <v>104.195306944774</v>
      </c>
    </row>
    <row r="69" spans="1:15" s="8" customFormat="1" ht="69.75" customHeight="1">
      <c r="A69" s="58">
        <v>59</v>
      </c>
      <c r="B69" s="1" t="s">
        <v>91</v>
      </c>
      <c r="C69" s="47">
        <v>42.19</v>
      </c>
      <c r="D69" s="33">
        <v>4.53</v>
      </c>
      <c r="E69" s="89">
        <f t="shared" si="0"/>
        <v>34.65</v>
      </c>
      <c r="F69" s="96">
        <v>82.1285</v>
      </c>
      <c r="G69" s="95">
        <v>46.48</v>
      </c>
      <c r="H69" s="33">
        <v>4.53</v>
      </c>
      <c r="I69" s="89">
        <f t="shared" si="1"/>
        <v>36.1</v>
      </c>
      <c r="J69" s="96">
        <v>77.6678</v>
      </c>
      <c r="L69" s="8">
        <v>33.32</v>
      </c>
      <c r="M69" s="8">
        <f t="shared" si="2"/>
        <v>103.991596638655</v>
      </c>
      <c r="N69" s="65">
        <f t="shared" si="3"/>
        <v>34.65</v>
      </c>
      <c r="O69" s="8">
        <f t="shared" si="4"/>
        <v>104.184704184704</v>
      </c>
    </row>
    <row r="70" spans="1:15" s="8" customFormat="1" ht="68.25" customHeight="1">
      <c r="A70" s="58">
        <v>60</v>
      </c>
      <c r="B70" s="1" t="s">
        <v>91</v>
      </c>
      <c r="C70" s="47">
        <v>42.19</v>
      </c>
      <c r="D70" s="33">
        <v>4.53</v>
      </c>
      <c r="E70" s="89">
        <f t="shared" si="0"/>
        <v>34.18</v>
      </c>
      <c r="F70" s="96">
        <v>81.0145</v>
      </c>
      <c r="G70" s="95">
        <v>46.48</v>
      </c>
      <c r="H70" s="33">
        <v>4.53</v>
      </c>
      <c r="I70" s="89">
        <f t="shared" si="1"/>
        <v>35.61</v>
      </c>
      <c r="J70" s="96">
        <v>76.6136</v>
      </c>
      <c r="L70" s="8">
        <v>32.86</v>
      </c>
      <c r="M70" s="8">
        <f t="shared" si="2"/>
        <v>104.017041996348</v>
      </c>
      <c r="N70" s="65">
        <f t="shared" si="3"/>
        <v>34.18</v>
      </c>
      <c r="O70" s="8">
        <f t="shared" si="4"/>
        <v>104.183733177297</v>
      </c>
    </row>
    <row r="71" spans="1:15" s="8" customFormat="1" ht="54.75" customHeight="1">
      <c r="A71" s="58">
        <v>61</v>
      </c>
      <c r="B71" s="1" t="s">
        <v>84</v>
      </c>
      <c r="C71" s="47">
        <v>42.19</v>
      </c>
      <c r="D71" s="33">
        <v>4.53</v>
      </c>
      <c r="E71" s="89">
        <f t="shared" si="0"/>
        <v>42.19</v>
      </c>
      <c r="F71" s="96">
        <v>100</v>
      </c>
      <c r="G71" s="95">
        <v>46.48</v>
      </c>
      <c r="H71" s="33">
        <v>4.53</v>
      </c>
      <c r="I71" s="89">
        <f t="shared" si="1"/>
        <v>43.96</v>
      </c>
      <c r="J71" s="96">
        <v>94.5783</v>
      </c>
      <c r="L71" s="8">
        <v>41.22</v>
      </c>
      <c r="M71" s="8">
        <f t="shared" si="2"/>
        <v>102.353226589034</v>
      </c>
      <c r="N71" s="65">
        <f t="shared" si="3"/>
        <v>42.19</v>
      </c>
      <c r="O71" s="8">
        <f t="shared" si="4"/>
        <v>104.195306944774</v>
      </c>
    </row>
    <row r="72" spans="1:15" s="8" customFormat="1" ht="69" customHeight="1">
      <c r="A72" s="58">
        <v>62</v>
      </c>
      <c r="B72" s="1" t="s">
        <v>92</v>
      </c>
      <c r="C72" s="47">
        <v>42.19</v>
      </c>
      <c r="D72" s="33">
        <v>4.53</v>
      </c>
      <c r="E72" s="89">
        <f t="shared" si="0"/>
        <v>34.67</v>
      </c>
      <c r="F72" s="96">
        <v>82.1759</v>
      </c>
      <c r="G72" s="95">
        <v>46.48</v>
      </c>
      <c r="H72" s="33">
        <v>4.53</v>
      </c>
      <c r="I72" s="89">
        <f t="shared" si="1"/>
        <v>36.12</v>
      </c>
      <c r="J72" s="96">
        <v>77.7108</v>
      </c>
      <c r="L72" s="8">
        <v>33.34</v>
      </c>
      <c r="M72" s="8">
        <f t="shared" si="2"/>
        <v>103.989202159568</v>
      </c>
      <c r="N72" s="65">
        <f t="shared" si="3"/>
        <v>34.67</v>
      </c>
      <c r="O72" s="8">
        <f t="shared" si="4"/>
        <v>104.182290164407</v>
      </c>
    </row>
    <row r="73" spans="1:15" s="8" customFormat="1" ht="71.25" customHeight="1">
      <c r="A73" s="58">
        <v>63</v>
      </c>
      <c r="B73" s="1" t="s">
        <v>93</v>
      </c>
      <c r="C73" s="47">
        <v>42.19</v>
      </c>
      <c r="D73" s="33">
        <v>4.53</v>
      </c>
      <c r="E73" s="89">
        <f t="shared" si="0"/>
        <v>35.72</v>
      </c>
      <c r="F73" s="96">
        <v>84.6646</v>
      </c>
      <c r="G73" s="95">
        <v>46.48</v>
      </c>
      <c r="H73" s="33">
        <v>4.53</v>
      </c>
      <c r="I73" s="89">
        <f t="shared" si="1"/>
        <v>37.21</v>
      </c>
      <c r="J73" s="96">
        <v>80.0559</v>
      </c>
      <c r="L73" s="8">
        <v>34.34</v>
      </c>
      <c r="M73" s="8">
        <f t="shared" si="2"/>
        <v>104.018637157833</v>
      </c>
      <c r="N73" s="65">
        <f t="shared" si="3"/>
        <v>35.72</v>
      </c>
      <c r="O73" s="8">
        <f t="shared" si="4"/>
        <v>104.171332586786</v>
      </c>
    </row>
    <row r="74" spans="1:15" s="9" customFormat="1" ht="15" customHeight="1">
      <c r="A74" s="58">
        <v>64</v>
      </c>
      <c r="B74" s="27" t="s">
        <v>86</v>
      </c>
      <c r="C74" s="47">
        <v>42.19</v>
      </c>
      <c r="D74" s="34"/>
      <c r="E74" s="89">
        <f t="shared" si="0"/>
        <v>42.19</v>
      </c>
      <c r="F74" s="96">
        <v>100</v>
      </c>
      <c r="G74" s="95">
        <v>46.48</v>
      </c>
      <c r="H74" s="34"/>
      <c r="I74" s="89">
        <f t="shared" si="1"/>
        <v>43.96</v>
      </c>
      <c r="J74" s="96">
        <v>94.5783</v>
      </c>
      <c r="L74" s="9">
        <v>41.22</v>
      </c>
      <c r="M74" s="8">
        <f t="shared" si="2"/>
        <v>102.353226589034</v>
      </c>
      <c r="N74" s="65">
        <f t="shared" si="3"/>
        <v>42.19</v>
      </c>
      <c r="O74" s="8">
        <f t="shared" si="4"/>
        <v>104.195306944774</v>
      </c>
    </row>
    <row r="75" spans="1:15" s="9" customFormat="1" ht="18.75" customHeight="1">
      <c r="A75" s="58"/>
      <c r="B75" s="28"/>
      <c r="C75" s="48"/>
      <c r="D75" s="35"/>
      <c r="E75" s="39"/>
      <c r="F75" s="97"/>
      <c r="G75" s="48"/>
      <c r="H75" s="35"/>
      <c r="I75" s="98"/>
      <c r="J75" s="99"/>
      <c r="M75" s="8"/>
      <c r="N75" s="65"/>
      <c r="O75" s="8"/>
    </row>
    <row r="76" spans="1:15" s="7" customFormat="1" ht="28.5" customHeight="1">
      <c r="A76" s="60" t="s">
        <v>14</v>
      </c>
      <c r="B76" s="32" t="s">
        <v>13</v>
      </c>
      <c r="C76" s="49"/>
      <c r="D76" s="36"/>
      <c r="E76" s="33"/>
      <c r="F76" s="100"/>
      <c r="G76" s="49"/>
      <c r="H76" s="36"/>
      <c r="I76" s="89"/>
      <c r="J76" s="101"/>
      <c r="M76" s="8"/>
      <c r="N76" s="65"/>
      <c r="O76" s="8"/>
    </row>
    <row r="77" spans="1:15" s="8" customFormat="1" ht="40.5" customHeight="1">
      <c r="A77" s="61">
        <v>1</v>
      </c>
      <c r="B77" s="1" t="s">
        <v>27</v>
      </c>
      <c r="C77" s="47">
        <v>43.72</v>
      </c>
      <c r="D77" s="33">
        <v>2.59</v>
      </c>
      <c r="E77" s="89">
        <f aca="true" t="shared" si="5" ref="E77:E98">C77*F77/100</f>
        <v>20.62</v>
      </c>
      <c r="F77" s="102">
        <v>47.1638</v>
      </c>
      <c r="G77" s="95">
        <v>45.07</v>
      </c>
      <c r="H77" s="33">
        <v>2.59</v>
      </c>
      <c r="I77" s="89">
        <f aca="true" t="shared" si="6" ref="I77:I98">G77*J77/100</f>
        <v>21.48</v>
      </c>
      <c r="J77" s="103">
        <v>47.6592</v>
      </c>
      <c r="L77" s="8">
        <v>19.83</v>
      </c>
      <c r="M77" s="8">
        <f aca="true" t="shared" si="7" ref="M77:M106">E77/L77*100</f>
        <v>103.98386283409</v>
      </c>
      <c r="N77" s="65">
        <f aca="true" t="shared" si="8" ref="N77:N106">E77</f>
        <v>20.62</v>
      </c>
      <c r="O77" s="8">
        <f aca="true" t="shared" si="9" ref="O77:O106">I77/N77*100</f>
        <v>104.170708050436</v>
      </c>
    </row>
    <row r="78" spans="1:15" s="8" customFormat="1" ht="42" customHeight="1">
      <c r="A78" s="61">
        <v>2</v>
      </c>
      <c r="B78" s="1" t="s">
        <v>60</v>
      </c>
      <c r="C78" s="47">
        <v>43.72</v>
      </c>
      <c r="D78" s="33">
        <v>2.59</v>
      </c>
      <c r="E78" s="89">
        <f t="shared" si="5"/>
        <v>22.16</v>
      </c>
      <c r="F78" s="102">
        <v>50.6862</v>
      </c>
      <c r="G78" s="95">
        <v>45.07</v>
      </c>
      <c r="H78" s="33">
        <v>2.59</v>
      </c>
      <c r="I78" s="89">
        <f t="shared" si="6"/>
        <v>23.09</v>
      </c>
      <c r="J78" s="103">
        <v>51.2314</v>
      </c>
      <c r="L78" s="8">
        <v>21.31</v>
      </c>
      <c r="M78" s="8">
        <f t="shared" si="7"/>
        <v>103.98873768184</v>
      </c>
      <c r="N78" s="65">
        <f t="shared" si="8"/>
        <v>22.16</v>
      </c>
      <c r="O78" s="8">
        <f t="shared" si="9"/>
        <v>104.196750902527</v>
      </c>
    </row>
    <row r="79" spans="1:15" s="8" customFormat="1" ht="52.5" customHeight="1">
      <c r="A79" s="61">
        <v>3</v>
      </c>
      <c r="B79" s="1" t="s">
        <v>35</v>
      </c>
      <c r="C79" s="47">
        <v>43.72</v>
      </c>
      <c r="D79" s="33">
        <v>3.31</v>
      </c>
      <c r="E79" s="89">
        <f t="shared" si="5"/>
        <v>24.16</v>
      </c>
      <c r="F79" s="102">
        <v>55.2608</v>
      </c>
      <c r="G79" s="95">
        <v>45.07</v>
      </c>
      <c r="H79" s="33">
        <v>3.31</v>
      </c>
      <c r="I79" s="89">
        <f t="shared" si="6"/>
        <v>25.17</v>
      </c>
      <c r="J79" s="103">
        <v>55.8465</v>
      </c>
      <c r="L79" s="8">
        <v>23.23</v>
      </c>
      <c r="M79" s="8">
        <f t="shared" si="7"/>
        <v>104.003443822643</v>
      </c>
      <c r="N79" s="65">
        <f t="shared" si="8"/>
        <v>24.16</v>
      </c>
      <c r="O79" s="8">
        <f t="shared" si="9"/>
        <v>104.180463576159</v>
      </c>
    </row>
    <row r="80" spans="1:15" s="8" customFormat="1" ht="54.75" customHeight="1">
      <c r="A80" s="61">
        <v>4</v>
      </c>
      <c r="B80" s="1" t="s">
        <v>36</v>
      </c>
      <c r="C80" s="47">
        <v>43.72</v>
      </c>
      <c r="D80" s="33">
        <v>3.31</v>
      </c>
      <c r="E80" s="89">
        <f t="shared" si="5"/>
        <v>25.91</v>
      </c>
      <c r="F80" s="102">
        <v>59.2635</v>
      </c>
      <c r="G80" s="95">
        <v>45.07</v>
      </c>
      <c r="H80" s="33">
        <v>3.31</v>
      </c>
      <c r="I80" s="89">
        <f t="shared" si="6"/>
        <v>26.99</v>
      </c>
      <c r="J80" s="103">
        <v>59.8846</v>
      </c>
      <c r="L80" s="8">
        <v>24.91</v>
      </c>
      <c r="M80" s="8">
        <f t="shared" si="7"/>
        <v>104.014452027298</v>
      </c>
      <c r="N80" s="65">
        <f t="shared" si="8"/>
        <v>25.91</v>
      </c>
      <c r="O80" s="8">
        <f t="shared" si="9"/>
        <v>104.168274797376</v>
      </c>
    </row>
    <row r="81" spans="1:15" s="8" customFormat="1" ht="57" customHeight="1">
      <c r="A81" s="61">
        <v>5</v>
      </c>
      <c r="B81" s="1" t="s">
        <v>61</v>
      </c>
      <c r="C81" s="47">
        <v>43.72</v>
      </c>
      <c r="D81" s="33">
        <v>3.31</v>
      </c>
      <c r="E81" s="89">
        <f t="shared" si="5"/>
        <v>26.31</v>
      </c>
      <c r="F81" s="102">
        <v>60.1784</v>
      </c>
      <c r="G81" s="95">
        <v>45.07</v>
      </c>
      <c r="H81" s="33">
        <v>3.31</v>
      </c>
      <c r="I81" s="89">
        <f t="shared" si="6"/>
        <v>27.41</v>
      </c>
      <c r="J81" s="103">
        <v>60.8165</v>
      </c>
      <c r="L81" s="8">
        <v>25.3</v>
      </c>
      <c r="M81" s="8">
        <f t="shared" si="7"/>
        <v>103.99209486166</v>
      </c>
      <c r="N81" s="65">
        <f t="shared" si="8"/>
        <v>26.31</v>
      </c>
      <c r="O81" s="8">
        <f t="shared" si="9"/>
        <v>104.180919802357</v>
      </c>
    </row>
    <row r="82" spans="1:15" s="8" customFormat="1" ht="52.5" customHeight="1">
      <c r="A82" s="61">
        <v>6</v>
      </c>
      <c r="B82" s="1" t="s">
        <v>62</v>
      </c>
      <c r="C82" s="47">
        <v>43.72</v>
      </c>
      <c r="D82" s="33">
        <v>3.31</v>
      </c>
      <c r="E82" s="89">
        <f t="shared" si="5"/>
        <v>27.03</v>
      </c>
      <c r="F82" s="102">
        <v>61.8253</v>
      </c>
      <c r="G82" s="95">
        <v>45.07</v>
      </c>
      <c r="H82" s="33">
        <v>3.31</v>
      </c>
      <c r="I82" s="89">
        <f t="shared" si="6"/>
        <v>28.16</v>
      </c>
      <c r="J82" s="103">
        <v>62.4806</v>
      </c>
      <c r="L82" s="8">
        <v>25.99</v>
      </c>
      <c r="M82" s="8">
        <f t="shared" si="7"/>
        <v>104.001539053482</v>
      </c>
      <c r="N82" s="65">
        <f t="shared" si="8"/>
        <v>27.03</v>
      </c>
      <c r="O82" s="8">
        <f t="shared" si="9"/>
        <v>104.180540140585</v>
      </c>
    </row>
    <row r="83" spans="1:15" s="8" customFormat="1" ht="55.5" customHeight="1">
      <c r="A83" s="61">
        <v>7</v>
      </c>
      <c r="B83" s="1" t="s">
        <v>43</v>
      </c>
      <c r="C83" s="47">
        <v>43.72</v>
      </c>
      <c r="D83" s="33">
        <v>4.31</v>
      </c>
      <c r="E83" s="89">
        <f t="shared" si="5"/>
        <v>21.14</v>
      </c>
      <c r="F83" s="102">
        <v>48.3532</v>
      </c>
      <c r="G83" s="95">
        <v>45.07</v>
      </c>
      <c r="H83" s="33">
        <v>4.31</v>
      </c>
      <c r="I83" s="89">
        <f t="shared" si="6"/>
        <v>22.03</v>
      </c>
      <c r="J83" s="103">
        <v>48.8795</v>
      </c>
      <c r="L83" s="8">
        <v>20.33</v>
      </c>
      <c r="M83" s="8">
        <f t="shared" si="7"/>
        <v>103.984259714707</v>
      </c>
      <c r="N83" s="65">
        <f t="shared" si="8"/>
        <v>21.14</v>
      </c>
      <c r="O83" s="8">
        <f t="shared" si="9"/>
        <v>104.210028382214</v>
      </c>
    </row>
    <row r="84" spans="1:15" s="8" customFormat="1" ht="54" customHeight="1">
      <c r="A84" s="61">
        <v>8</v>
      </c>
      <c r="B84" s="1" t="s">
        <v>46</v>
      </c>
      <c r="C84" s="47">
        <v>43.72</v>
      </c>
      <c r="D84" s="33">
        <v>4.31</v>
      </c>
      <c r="E84" s="89">
        <f t="shared" si="5"/>
        <v>22.72</v>
      </c>
      <c r="F84" s="102">
        <v>51.9671</v>
      </c>
      <c r="G84" s="95">
        <v>45.07</v>
      </c>
      <c r="H84" s="33">
        <v>4.31</v>
      </c>
      <c r="I84" s="89">
        <f t="shared" si="6"/>
        <v>23.67</v>
      </c>
      <c r="J84" s="103">
        <v>52.5183</v>
      </c>
      <c r="L84" s="8">
        <v>21.84</v>
      </c>
      <c r="M84" s="8">
        <f t="shared" si="7"/>
        <v>104.029304029304</v>
      </c>
      <c r="N84" s="65">
        <f t="shared" si="8"/>
        <v>22.72</v>
      </c>
      <c r="O84" s="8">
        <f t="shared" si="9"/>
        <v>104.181338028169</v>
      </c>
    </row>
    <row r="85" spans="1:15" s="8" customFormat="1" ht="57" customHeight="1">
      <c r="A85" s="61">
        <v>9</v>
      </c>
      <c r="B85" s="1" t="s">
        <v>63</v>
      </c>
      <c r="C85" s="47">
        <v>43.72</v>
      </c>
      <c r="D85" s="33">
        <v>4.31</v>
      </c>
      <c r="E85" s="89">
        <f t="shared" si="5"/>
        <v>23.03</v>
      </c>
      <c r="F85" s="102">
        <v>52.6761</v>
      </c>
      <c r="G85" s="95">
        <v>45.07</v>
      </c>
      <c r="H85" s="33">
        <v>4.31</v>
      </c>
      <c r="I85" s="89">
        <f t="shared" si="6"/>
        <v>23.99</v>
      </c>
      <c r="J85" s="103">
        <v>53.2283</v>
      </c>
      <c r="L85" s="8">
        <v>22.14</v>
      </c>
      <c r="M85" s="8">
        <f t="shared" si="7"/>
        <v>104.019873532069</v>
      </c>
      <c r="N85" s="65">
        <f t="shared" si="8"/>
        <v>23.03</v>
      </c>
      <c r="O85" s="8">
        <f t="shared" si="9"/>
        <v>104.168475900999</v>
      </c>
    </row>
    <row r="86" spans="1:15" s="8" customFormat="1" ht="57.75" customHeight="1">
      <c r="A86" s="61">
        <v>10</v>
      </c>
      <c r="B86" s="1" t="s">
        <v>64</v>
      </c>
      <c r="C86" s="47">
        <v>43.72</v>
      </c>
      <c r="D86" s="33">
        <v>4.31</v>
      </c>
      <c r="E86" s="89">
        <f t="shared" si="5"/>
        <v>23.41</v>
      </c>
      <c r="F86" s="102">
        <v>53.5453</v>
      </c>
      <c r="G86" s="95">
        <v>45.07</v>
      </c>
      <c r="H86" s="33">
        <v>4.31</v>
      </c>
      <c r="I86" s="89">
        <f t="shared" si="6"/>
        <v>24.39</v>
      </c>
      <c r="J86" s="103">
        <v>54.1158</v>
      </c>
      <c r="L86" s="8">
        <v>22.51</v>
      </c>
      <c r="M86" s="8">
        <f t="shared" si="7"/>
        <v>103.998223011995</v>
      </c>
      <c r="N86" s="65">
        <f t="shared" si="8"/>
        <v>23.41</v>
      </c>
      <c r="O86" s="8">
        <f t="shared" si="9"/>
        <v>104.186245194361</v>
      </c>
    </row>
    <row r="87" spans="1:15" s="8" customFormat="1" ht="51.75" customHeight="1">
      <c r="A87" s="61">
        <v>11</v>
      </c>
      <c r="B87" s="1" t="s">
        <v>65</v>
      </c>
      <c r="C87" s="47">
        <v>43.72</v>
      </c>
      <c r="D87" s="33">
        <v>4.31</v>
      </c>
      <c r="E87" s="89">
        <f t="shared" si="5"/>
        <v>23.73</v>
      </c>
      <c r="F87" s="102">
        <v>54.2772</v>
      </c>
      <c r="G87" s="95">
        <v>45.07</v>
      </c>
      <c r="H87" s="33">
        <v>4.31</v>
      </c>
      <c r="I87" s="89">
        <f t="shared" si="6"/>
        <v>24.73</v>
      </c>
      <c r="J87" s="103">
        <v>54.8702</v>
      </c>
      <c r="L87" s="8">
        <v>22.82</v>
      </c>
      <c r="M87" s="8">
        <f t="shared" si="7"/>
        <v>103.98773006135</v>
      </c>
      <c r="N87" s="65">
        <f t="shared" si="8"/>
        <v>23.73</v>
      </c>
      <c r="O87" s="8">
        <f t="shared" si="9"/>
        <v>104.214075010535</v>
      </c>
    </row>
    <row r="88" spans="1:15" s="8" customFormat="1" ht="57" customHeight="1">
      <c r="A88" s="61">
        <v>12</v>
      </c>
      <c r="B88" s="1" t="s">
        <v>51</v>
      </c>
      <c r="C88" s="47">
        <v>43.72</v>
      </c>
      <c r="D88" s="33">
        <v>5.31</v>
      </c>
      <c r="E88" s="89">
        <f t="shared" si="5"/>
        <v>24.68</v>
      </c>
      <c r="F88" s="102">
        <v>56.4501</v>
      </c>
      <c r="G88" s="95">
        <v>45.07</v>
      </c>
      <c r="H88" s="33">
        <v>5.31</v>
      </c>
      <c r="I88" s="89">
        <f t="shared" si="6"/>
        <v>25.71</v>
      </c>
      <c r="J88" s="103">
        <v>57.0446</v>
      </c>
      <c r="L88" s="8">
        <v>23.73</v>
      </c>
      <c r="M88" s="8">
        <f t="shared" si="7"/>
        <v>104.003371260008</v>
      </c>
      <c r="N88" s="65">
        <f t="shared" si="8"/>
        <v>24.68</v>
      </c>
      <c r="O88" s="8">
        <f t="shared" si="9"/>
        <v>104.173419773096</v>
      </c>
    </row>
    <row r="89" spans="1:15" s="8" customFormat="1" ht="71.25" customHeight="1">
      <c r="A89" s="61">
        <v>13</v>
      </c>
      <c r="B89" s="1" t="s">
        <v>53</v>
      </c>
      <c r="C89" s="47">
        <v>43.72</v>
      </c>
      <c r="D89" s="33">
        <v>5.31</v>
      </c>
      <c r="E89" s="89">
        <f t="shared" si="5"/>
        <v>19.33</v>
      </c>
      <c r="F89" s="102">
        <v>44.2132</v>
      </c>
      <c r="G89" s="95">
        <v>45.07</v>
      </c>
      <c r="H89" s="33">
        <v>5.31</v>
      </c>
      <c r="I89" s="89">
        <f t="shared" si="6"/>
        <v>20.14</v>
      </c>
      <c r="J89" s="103">
        <v>44.686</v>
      </c>
      <c r="L89" s="8">
        <v>18.59</v>
      </c>
      <c r="M89" s="8">
        <f t="shared" si="7"/>
        <v>103.980634749866</v>
      </c>
      <c r="N89" s="65">
        <f t="shared" si="8"/>
        <v>19.33</v>
      </c>
      <c r="O89" s="8">
        <f t="shared" si="9"/>
        <v>104.190377651319</v>
      </c>
    </row>
    <row r="90" spans="1:15" s="8" customFormat="1" ht="55.5" customHeight="1">
      <c r="A90" s="61">
        <v>14</v>
      </c>
      <c r="B90" s="1" t="s">
        <v>66</v>
      </c>
      <c r="C90" s="47">
        <v>43.72</v>
      </c>
      <c r="D90" s="33">
        <v>5.31</v>
      </c>
      <c r="E90" s="89">
        <f t="shared" si="5"/>
        <v>26.44</v>
      </c>
      <c r="F90" s="102">
        <v>60.4758</v>
      </c>
      <c r="G90" s="95">
        <v>45.07</v>
      </c>
      <c r="H90" s="33">
        <v>5.31</v>
      </c>
      <c r="I90" s="89">
        <f t="shared" si="6"/>
        <v>27.54</v>
      </c>
      <c r="J90" s="103">
        <v>61.1049</v>
      </c>
      <c r="L90" s="8">
        <v>25.42</v>
      </c>
      <c r="M90" s="8">
        <f t="shared" si="7"/>
        <v>104.012588512982</v>
      </c>
      <c r="N90" s="65">
        <f t="shared" si="8"/>
        <v>26.44</v>
      </c>
      <c r="O90" s="8">
        <f t="shared" si="9"/>
        <v>104.160363086233</v>
      </c>
    </row>
    <row r="91" spans="1:15" s="8" customFormat="1" ht="66.75" customHeight="1">
      <c r="A91" s="61">
        <v>15</v>
      </c>
      <c r="B91" s="1" t="s">
        <v>56</v>
      </c>
      <c r="C91" s="47">
        <v>43.72</v>
      </c>
      <c r="D91" s="33">
        <v>5.31</v>
      </c>
      <c r="E91" s="89">
        <f t="shared" si="5"/>
        <v>20.72</v>
      </c>
      <c r="F91" s="102">
        <v>47.3925</v>
      </c>
      <c r="G91" s="95">
        <v>45.07</v>
      </c>
      <c r="H91" s="33">
        <v>5.31</v>
      </c>
      <c r="I91" s="89">
        <f t="shared" si="6"/>
        <v>21.59</v>
      </c>
      <c r="J91" s="103">
        <v>47.9033</v>
      </c>
      <c r="L91" s="8">
        <v>19.92</v>
      </c>
      <c r="M91" s="8">
        <f t="shared" si="7"/>
        <v>104.016064257028</v>
      </c>
      <c r="N91" s="65">
        <f t="shared" si="8"/>
        <v>20.72</v>
      </c>
      <c r="O91" s="8">
        <f t="shared" si="9"/>
        <v>104.198841698842</v>
      </c>
    </row>
    <row r="92" spans="1:15" s="8" customFormat="1" ht="57.75" customHeight="1">
      <c r="A92" s="61">
        <v>16</v>
      </c>
      <c r="B92" s="1" t="s">
        <v>67</v>
      </c>
      <c r="C92" s="47">
        <v>43.72</v>
      </c>
      <c r="D92" s="33">
        <v>5.31</v>
      </c>
      <c r="E92" s="89">
        <f t="shared" si="5"/>
        <v>26.83</v>
      </c>
      <c r="F92" s="102">
        <v>61.3678</v>
      </c>
      <c r="G92" s="95">
        <v>45.07</v>
      </c>
      <c r="H92" s="33">
        <v>5.31</v>
      </c>
      <c r="I92" s="89">
        <f t="shared" si="6"/>
        <v>27.95</v>
      </c>
      <c r="J92" s="103">
        <v>62.0146</v>
      </c>
      <c r="L92" s="8">
        <v>25.8</v>
      </c>
      <c r="M92" s="8">
        <f t="shared" si="7"/>
        <v>103.992248062016</v>
      </c>
      <c r="N92" s="65">
        <f t="shared" si="8"/>
        <v>26.83</v>
      </c>
      <c r="O92" s="8">
        <f t="shared" si="9"/>
        <v>104.174431606411</v>
      </c>
    </row>
    <row r="93" spans="1:15" s="8" customFormat="1" ht="65.25" customHeight="1">
      <c r="A93" s="61">
        <v>17</v>
      </c>
      <c r="B93" s="1" t="s">
        <v>68</v>
      </c>
      <c r="C93" s="47">
        <v>43.72</v>
      </c>
      <c r="D93" s="33">
        <v>5.31</v>
      </c>
      <c r="E93" s="89">
        <f t="shared" si="5"/>
        <v>21.05</v>
      </c>
      <c r="F93" s="102">
        <v>48.1473</v>
      </c>
      <c r="G93" s="95">
        <v>45.07</v>
      </c>
      <c r="H93" s="33">
        <v>5.31</v>
      </c>
      <c r="I93" s="89">
        <f t="shared" si="6"/>
        <v>21.93</v>
      </c>
      <c r="J93" s="103">
        <v>48.6576</v>
      </c>
      <c r="L93" s="8">
        <v>20.24</v>
      </c>
      <c r="M93" s="8">
        <f t="shared" si="7"/>
        <v>104.001976284585</v>
      </c>
      <c r="N93" s="65">
        <f t="shared" si="8"/>
        <v>21.05</v>
      </c>
      <c r="O93" s="8">
        <f t="shared" si="9"/>
        <v>104.180522565321</v>
      </c>
    </row>
    <row r="94" spans="1:15" s="8" customFormat="1" ht="60.75" customHeight="1">
      <c r="A94" s="61">
        <v>18</v>
      </c>
      <c r="B94" s="1" t="s">
        <v>69</v>
      </c>
      <c r="C94" s="47">
        <v>43.72</v>
      </c>
      <c r="D94" s="33">
        <v>5.31</v>
      </c>
      <c r="E94" s="89">
        <f t="shared" si="5"/>
        <v>27.27</v>
      </c>
      <c r="F94" s="102">
        <v>62.3742</v>
      </c>
      <c r="G94" s="95">
        <v>45.07</v>
      </c>
      <c r="H94" s="33">
        <v>5.31</v>
      </c>
      <c r="I94" s="89">
        <f t="shared" si="6"/>
        <v>28.41</v>
      </c>
      <c r="J94" s="103">
        <v>63.0353</v>
      </c>
      <c r="L94" s="8">
        <v>26.22</v>
      </c>
      <c r="M94" s="8">
        <f t="shared" si="7"/>
        <v>104.004576659039</v>
      </c>
      <c r="N94" s="65">
        <f t="shared" si="8"/>
        <v>27.27</v>
      </c>
      <c r="O94" s="8">
        <f t="shared" si="9"/>
        <v>104.180418041804</v>
      </c>
    </row>
    <row r="95" spans="1:15" s="8" customFormat="1" ht="63.75" customHeight="1">
      <c r="A95" s="61">
        <v>19</v>
      </c>
      <c r="B95" s="1" t="s">
        <v>70</v>
      </c>
      <c r="C95" s="47">
        <v>43.72</v>
      </c>
      <c r="D95" s="33">
        <v>5.31</v>
      </c>
      <c r="E95" s="89">
        <f t="shared" si="5"/>
        <v>21.36</v>
      </c>
      <c r="F95" s="102">
        <v>48.8564</v>
      </c>
      <c r="G95" s="95">
        <v>45.07</v>
      </c>
      <c r="H95" s="33">
        <v>5.31</v>
      </c>
      <c r="I95" s="89">
        <f t="shared" si="6"/>
        <v>22.25</v>
      </c>
      <c r="J95" s="103">
        <v>49.3677</v>
      </c>
      <c r="L95" s="8">
        <v>20.54</v>
      </c>
      <c r="M95" s="8">
        <f t="shared" si="7"/>
        <v>103.992210321324</v>
      </c>
      <c r="N95" s="65">
        <f t="shared" si="8"/>
        <v>21.36</v>
      </c>
      <c r="O95" s="8">
        <f t="shared" si="9"/>
        <v>104.166666666667</v>
      </c>
    </row>
    <row r="96" spans="1:15" s="8" customFormat="1" ht="57.75" customHeight="1">
      <c r="A96" s="61">
        <v>20</v>
      </c>
      <c r="B96" s="1" t="s">
        <v>71</v>
      </c>
      <c r="C96" s="47">
        <v>43.72</v>
      </c>
      <c r="D96" s="33">
        <v>5.31</v>
      </c>
      <c r="E96" s="89">
        <f t="shared" si="5"/>
        <v>27.65</v>
      </c>
      <c r="F96" s="102">
        <v>63.2434</v>
      </c>
      <c r="G96" s="95">
        <v>45.07</v>
      </c>
      <c r="H96" s="33">
        <v>5.31</v>
      </c>
      <c r="I96" s="89">
        <f t="shared" si="6"/>
        <v>28.81</v>
      </c>
      <c r="J96" s="103">
        <v>63.9228</v>
      </c>
      <c r="L96" s="8">
        <v>26.59</v>
      </c>
      <c r="M96" s="8">
        <f t="shared" si="7"/>
        <v>103.986461075592</v>
      </c>
      <c r="N96" s="65">
        <f t="shared" si="8"/>
        <v>27.65</v>
      </c>
      <c r="O96" s="8">
        <f t="shared" si="9"/>
        <v>104.195298372514</v>
      </c>
    </row>
    <row r="97" spans="1:15" s="8" customFormat="1" ht="68.25" customHeight="1">
      <c r="A97" s="61">
        <v>21</v>
      </c>
      <c r="B97" s="1" t="s">
        <v>72</v>
      </c>
      <c r="C97" s="47">
        <v>43.72</v>
      </c>
      <c r="D97" s="33">
        <v>5.31</v>
      </c>
      <c r="E97" s="89">
        <f t="shared" si="5"/>
        <v>21.68</v>
      </c>
      <c r="F97" s="102">
        <v>49.5883</v>
      </c>
      <c r="G97" s="95">
        <v>45.07</v>
      </c>
      <c r="H97" s="33">
        <v>5.31</v>
      </c>
      <c r="I97" s="89">
        <f t="shared" si="6"/>
        <v>22.59</v>
      </c>
      <c r="J97" s="103">
        <v>50.122</v>
      </c>
      <c r="L97" s="8">
        <v>20.85</v>
      </c>
      <c r="M97" s="8">
        <f t="shared" si="7"/>
        <v>103.980815347722</v>
      </c>
      <c r="N97" s="65">
        <f t="shared" si="8"/>
        <v>21.68</v>
      </c>
      <c r="O97" s="8">
        <f t="shared" si="9"/>
        <v>104.19741697417</v>
      </c>
    </row>
    <row r="98" spans="1:15" s="8" customFormat="1" ht="26.25" customHeight="1">
      <c r="A98" s="61">
        <v>22</v>
      </c>
      <c r="B98" s="27" t="s">
        <v>12</v>
      </c>
      <c r="C98" s="47">
        <v>43.72</v>
      </c>
      <c r="D98" s="34">
        <v>0</v>
      </c>
      <c r="E98" s="89">
        <f t="shared" si="5"/>
        <v>31.98</v>
      </c>
      <c r="F98" s="102">
        <v>73.1473</v>
      </c>
      <c r="G98" s="95">
        <v>45.07</v>
      </c>
      <c r="H98" s="34">
        <v>0</v>
      </c>
      <c r="I98" s="89">
        <f t="shared" si="6"/>
        <v>33.32</v>
      </c>
      <c r="J98" s="103">
        <v>73.9294</v>
      </c>
      <c r="L98" s="8">
        <v>30.75</v>
      </c>
      <c r="M98" s="8">
        <f t="shared" si="7"/>
        <v>104</v>
      </c>
      <c r="N98" s="65">
        <f t="shared" si="8"/>
        <v>31.98</v>
      </c>
      <c r="O98" s="8">
        <f t="shared" si="9"/>
        <v>104.190118824265</v>
      </c>
    </row>
    <row r="99" spans="1:14" s="8" customFormat="1" ht="14.25" customHeight="1">
      <c r="A99" s="61"/>
      <c r="B99" s="29"/>
      <c r="C99" s="104"/>
      <c r="D99" s="105"/>
      <c r="E99" s="106"/>
      <c r="F99" s="107"/>
      <c r="G99" s="104"/>
      <c r="H99" s="105"/>
      <c r="I99" s="108"/>
      <c r="J99" s="109"/>
      <c r="N99" s="65"/>
    </row>
    <row r="100" spans="1:14" s="8" customFormat="1" ht="39.75" customHeight="1">
      <c r="A100" s="60" t="s">
        <v>18</v>
      </c>
      <c r="B100" s="32" t="s">
        <v>73</v>
      </c>
      <c r="C100" s="47"/>
      <c r="D100" s="33"/>
      <c r="E100" s="33"/>
      <c r="F100" s="93"/>
      <c r="G100" s="47"/>
      <c r="H100" s="33"/>
      <c r="I100" s="89"/>
      <c r="J100" s="110"/>
      <c r="N100" s="65"/>
    </row>
    <row r="101" spans="1:15" s="8" customFormat="1" ht="30.75" customHeight="1">
      <c r="A101" s="61">
        <v>5</v>
      </c>
      <c r="B101" s="1" t="s">
        <v>74</v>
      </c>
      <c r="C101" s="111">
        <v>41.89</v>
      </c>
      <c r="D101" s="33">
        <v>1.26</v>
      </c>
      <c r="E101" s="89">
        <f aca="true" t="shared" si="10" ref="E101:E106">C101*F101/100</f>
        <v>41.89</v>
      </c>
      <c r="F101" s="94">
        <v>100</v>
      </c>
      <c r="G101" s="95">
        <v>43.31</v>
      </c>
      <c r="H101" s="33">
        <v>1.26</v>
      </c>
      <c r="I101" s="89">
        <f aca="true" t="shared" si="11" ref="I101:I106">G101*J101/100</f>
        <v>43.31</v>
      </c>
      <c r="J101" s="96">
        <v>100</v>
      </c>
      <c r="L101" s="8">
        <v>43.33</v>
      </c>
      <c r="M101" s="8">
        <f t="shared" si="7"/>
        <v>96.6766674359566</v>
      </c>
      <c r="N101" s="65">
        <f t="shared" si="8"/>
        <v>41.89</v>
      </c>
      <c r="O101" s="8">
        <f t="shared" si="9"/>
        <v>103.389830508475</v>
      </c>
    </row>
    <row r="102" spans="1:15" s="8" customFormat="1" ht="56.25" customHeight="1">
      <c r="A102" s="61">
        <v>27</v>
      </c>
      <c r="B102" s="1" t="s">
        <v>43</v>
      </c>
      <c r="C102" s="47">
        <v>41.89</v>
      </c>
      <c r="D102" s="33">
        <v>4.31</v>
      </c>
      <c r="E102" s="89">
        <f t="shared" si="10"/>
        <v>32.33</v>
      </c>
      <c r="F102" s="94">
        <v>77.1783</v>
      </c>
      <c r="G102" s="95">
        <v>43.31</v>
      </c>
      <c r="H102" s="33">
        <v>4.31</v>
      </c>
      <c r="I102" s="89">
        <f t="shared" si="11"/>
        <v>33.68</v>
      </c>
      <c r="J102" s="96">
        <v>77.765</v>
      </c>
      <c r="L102" s="8">
        <v>31.08</v>
      </c>
      <c r="M102" s="8">
        <f t="shared" si="7"/>
        <v>104.021879021879</v>
      </c>
      <c r="N102" s="65">
        <f t="shared" si="8"/>
        <v>32.33</v>
      </c>
      <c r="O102" s="8">
        <f t="shared" si="9"/>
        <v>104.17568821528</v>
      </c>
    </row>
    <row r="103" spans="1:15" s="8" customFormat="1" ht="70.5" customHeight="1">
      <c r="A103" s="61">
        <v>47</v>
      </c>
      <c r="B103" s="1" t="s">
        <v>89</v>
      </c>
      <c r="C103" s="47">
        <v>41.89</v>
      </c>
      <c r="D103" s="33">
        <v>5.31</v>
      </c>
      <c r="E103" s="89">
        <f t="shared" si="10"/>
        <v>29.41</v>
      </c>
      <c r="F103" s="94">
        <v>70.2077</v>
      </c>
      <c r="G103" s="95">
        <v>43.31</v>
      </c>
      <c r="H103" s="33">
        <v>5.31</v>
      </c>
      <c r="I103" s="89">
        <f t="shared" si="11"/>
        <v>30.64</v>
      </c>
      <c r="J103" s="96">
        <v>70.7458</v>
      </c>
      <c r="L103" s="8">
        <v>28.28</v>
      </c>
      <c r="M103" s="8">
        <f t="shared" si="7"/>
        <v>103.995756718529</v>
      </c>
      <c r="N103" s="65">
        <f t="shared" si="8"/>
        <v>29.41</v>
      </c>
      <c r="O103" s="8">
        <f t="shared" si="9"/>
        <v>104.182250935056</v>
      </c>
    </row>
    <row r="104" spans="1:15" s="8" customFormat="1" ht="60.75" customHeight="1">
      <c r="A104" s="61">
        <v>45</v>
      </c>
      <c r="B104" s="1" t="s">
        <v>55</v>
      </c>
      <c r="C104" s="47">
        <v>41.89</v>
      </c>
      <c r="D104" s="33">
        <v>5.31</v>
      </c>
      <c r="E104" s="89">
        <f t="shared" si="10"/>
        <v>37.69</v>
      </c>
      <c r="F104" s="96">
        <v>89.9737</v>
      </c>
      <c r="G104" s="95">
        <v>43.31</v>
      </c>
      <c r="H104" s="33">
        <v>5.31</v>
      </c>
      <c r="I104" s="89">
        <f t="shared" si="11"/>
        <v>39.27</v>
      </c>
      <c r="J104" s="96">
        <v>90.6719</v>
      </c>
      <c r="L104" s="8">
        <v>36.24</v>
      </c>
      <c r="M104" s="8">
        <f t="shared" si="7"/>
        <v>104.001103752759</v>
      </c>
      <c r="N104" s="65">
        <f t="shared" si="8"/>
        <v>37.69</v>
      </c>
      <c r="O104" s="8">
        <f t="shared" si="9"/>
        <v>104.192093393473</v>
      </c>
    </row>
    <row r="105" spans="1:15" s="8" customFormat="1" ht="56.25" customHeight="1">
      <c r="A105" s="61">
        <v>33</v>
      </c>
      <c r="B105" s="1" t="s">
        <v>79</v>
      </c>
      <c r="C105" s="47">
        <v>41.89</v>
      </c>
      <c r="D105" s="33">
        <v>4.31</v>
      </c>
      <c r="E105" s="89">
        <f t="shared" si="10"/>
        <v>32.62</v>
      </c>
      <c r="F105" s="96">
        <v>77.8706</v>
      </c>
      <c r="G105" s="95">
        <v>43.31</v>
      </c>
      <c r="H105" s="33">
        <v>4.31</v>
      </c>
      <c r="I105" s="89">
        <f t="shared" si="11"/>
        <v>33.99</v>
      </c>
      <c r="J105" s="96">
        <v>78.4807</v>
      </c>
      <c r="L105" s="8">
        <v>31.36</v>
      </c>
      <c r="M105" s="8">
        <f t="shared" si="7"/>
        <v>104.017857142857</v>
      </c>
      <c r="N105" s="65">
        <f t="shared" si="8"/>
        <v>32.62</v>
      </c>
      <c r="O105" s="8">
        <f t="shared" si="9"/>
        <v>104.199877375843</v>
      </c>
    </row>
    <row r="106" spans="1:15" s="9" customFormat="1" ht="18" customHeight="1" thickBot="1">
      <c r="A106" s="61">
        <v>64</v>
      </c>
      <c r="B106" s="27" t="s">
        <v>12</v>
      </c>
      <c r="C106" s="47">
        <v>41.89</v>
      </c>
      <c r="D106" s="40"/>
      <c r="E106" s="112">
        <f t="shared" si="10"/>
        <v>41.89</v>
      </c>
      <c r="F106" s="96">
        <v>100</v>
      </c>
      <c r="G106" s="95">
        <v>43.31</v>
      </c>
      <c r="H106" s="40"/>
      <c r="I106" s="112">
        <f t="shared" si="11"/>
        <v>43.31</v>
      </c>
      <c r="J106" s="96">
        <v>100</v>
      </c>
      <c r="L106" s="9">
        <v>43.33</v>
      </c>
      <c r="M106" s="8">
        <f t="shared" si="7"/>
        <v>96.6766674359566</v>
      </c>
      <c r="N106" s="65">
        <f t="shared" si="8"/>
        <v>41.89</v>
      </c>
      <c r="O106" s="8">
        <f t="shared" si="9"/>
        <v>103.389830508475</v>
      </c>
    </row>
    <row r="107" spans="1:13" s="4" customFormat="1" ht="15" customHeight="1">
      <c r="A107" s="62"/>
      <c r="B107" s="30"/>
      <c r="F107" s="113"/>
      <c r="G107" s="51"/>
      <c r="H107" s="51"/>
      <c r="I107" s="51"/>
      <c r="J107" s="114"/>
      <c r="M107" s="8"/>
    </row>
    <row r="108" spans="1:10" s="4" customFormat="1" ht="47.25" customHeight="1">
      <c r="A108" s="121" t="s">
        <v>75</v>
      </c>
      <c r="B108" s="121"/>
      <c r="C108" s="121"/>
      <c r="D108" s="121"/>
      <c r="E108" s="121"/>
      <c r="F108" s="121"/>
      <c r="G108" s="56"/>
      <c r="H108" s="56"/>
      <c r="I108" s="56"/>
      <c r="J108" s="115"/>
    </row>
    <row r="109" spans="1:10" s="4" customFormat="1" ht="31.5" customHeight="1">
      <c r="A109" s="121" t="s">
        <v>115</v>
      </c>
      <c r="B109" s="121"/>
      <c r="C109" s="121"/>
      <c r="D109" s="121"/>
      <c r="E109" s="121"/>
      <c r="F109" s="121"/>
      <c r="G109" s="56"/>
      <c r="H109" s="56"/>
      <c r="I109" s="56"/>
      <c r="J109" s="115"/>
    </row>
    <row r="110" spans="1:10" s="4" customFormat="1" ht="28.5" customHeight="1">
      <c r="A110" s="121" t="s">
        <v>116</v>
      </c>
      <c r="B110" s="121"/>
      <c r="C110" s="121"/>
      <c r="D110" s="121"/>
      <c r="E110" s="121"/>
      <c r="F110" s="121"/>
      <c r="G110" s="56"/>
      <c r="H110" s="56"/>
      <c r="I110" s="56"/>
      <c r="J110" s="115"/>
    </row>
    <row r="111" spans="1:10" s="4" customFormat="1" ht="30" customHeight="1">
      <c r="A111" s="121" t="s">
        <v>117</v>
      </c>
      <c r="B111" s="121"/>
      <c r="C111" s="121"/>
      <c r="D111" s="121"/>
      <c r="E111" s="121"/>
      <c r="F111" s="121"/>
      <c r="G111" s="56"/>
      <c r="H111" s="56"/>
      <c r="I111" s="56"/>
      <c r="J111" s="115"/>
    </row>
    <row r="112" spans="1:10" s="4" customFormat="1" ht="32.25" customHeight="1">
      <c r="A112" s="120"/>
      <c r="B112" s="120"/>
      <c r="C112" s="120"/>
      <c r="D112" s="120"/>
      <c r="E112" s="120"/>
      <c r="F112" s="120"/>
      <c r="G112" s="55"/>
      <c r="H112" s="55"/>
      <c r="I112" s="55"/>
      <c r="J112" s="55"/>
    </row>
    <row r="113" spans="6:10" s="4" customFormat="1" ht="29.25" customHeight="1">
      <c r="F113" s="51"/>
      <c r="G113" s="51"/>
      <c r="H113" s="51"/>
      <c r="I113" s="51"/>
      <c r="J113" s="51"/>
    </row>
    <row r="114" spans="1:10" s="10" customFormat="1" ht="12.75" customHeight="1">
      <c r="A114" s="63"/>
      <c r="F114" s="52"/>
      <c r="G114" s="52"/>
      <c r="H114" s="52"/>
      <c r="I114" s="52"/>
      <c r="J114" s="52"/>
    </row>
  </sheetData>
  <mergeCells count="9">
    <mergeCell ref="A1:F1"/>
    <mergeCell ref="G3:J3"/>
    <mergeCell ref="A112:F112"/>
    <mergeCell ref="A110:F110"/>
    <mergeCell ref="A111:F111"/>
    <mergeCell ref="C3:F3"/>
    <mergeCell ref="A108:F108"/>
    <mergeCell ref="A109:F109"/>
    <mergeCell ref="A4:A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KulyabinaNL</dc:creator>
  <cp:keywords/>
  <dc:description/>
  <cp:lastModifiedBy>Тихомирова</cp:lastModifiedBy>
  <cp:lastPrinted>2020-01-31T06:01:44Z</cp:lastPrinted>
  <dcterms:created xsi:type="dcterms:W3CDTF">2011-12-27T05:20:52Z</dcterms:created>
  <dcterms:modified xsi:type="dcterms:W3CDTF">2021-01-28T10:17:00Z</dcterms:modified>
  <cp:category/>
  <cp:version/>
  <cp:contentType/>
  <cp:contentStatus/>
</cp:coreProperties>
</file>